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Dokumentumok\_DigitKultúra\Táblázatkezelés\"/>
    </mc:Choice>
  </mc:AlternateContent>
  <bookViews>
    <workbookView xWindow="0" yWindow="0" windowWidth="19440" windowHeight="9888"/>
  </bookViews>
  <sheets>
    <sheet name="Osztálypénz" sheetId="4" r:id="rId1"/>
    <sheet name="OsztálypénzDiagram1" sheetId="25" r:id="rId2"/>
    <sheet name="OsztálypénzDiagram2" sheetId="26" r:id="rId3"/>
    <sheet name="Életkor" sheetId="30" r:id="rId4"/>
    <sheet name="Villanypásztor" sheetId="1" r:id="rId5"/>
    <sheet name="Fürdővíz" sheetId="2" r:id="rId6"/>
    <sheet name="Osztályzás" sheetId="3" r:id="rId7"/>
    <sheet name="OsztályzásDiagram1" sheetId="27" r:id="rId8"/>
    <sheet name="OsztályzásDiagram2" sheetId="28" r:id="rId9"/>
    <sheet name="OsztályzásDiagram3" sheetId="29" r:id="rId10"/>
  </sheets>
  <definedNames>
    <definedName name="_xlnm._FilterDatabase" localSheetId="0" hidden="1">Osztálypénz!$A$4:$H$16</definedName>
    <definedName name="_xlnm._FilterDatabase" localSheetId="6" hidden="1">Osztályzás!$H$3:$H$15</definedName>
  </definedNames>
  <calcPr calcId="162913"/>
</workbook>
</file>

<file path=xl/calcChain.xml><?xml version="1.0" encoding="utf-8"?>
<calcChain xmlns="http://schemas.openxmlformats.org/spreadsheetml/2006/main">
  <c r="B1" i="30" l="1"/>
  <c r="C5" i="2" l="1"/>
  <c r="B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5" i="2"/>
  <c r="C4" i="1" l="1"/>
  <c r="C5" i="30" l="1"/>
  <c r="C6" i="30"/>
  <c r="C7" i="30"/>
  <c r="C8" i="30"/>
  <c r="C9" i="30"/>
  <c r="C10" i="30"/>
  <c r="C11" i="30"/>
  <c r="C12" i="30"/>
  <c r="C13" i="30"/>
  <c r="C14" i="30"/>
  <c r="C15" i="30"/>
  <c r="C4" i="30"/>
  <c r="E4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5" i="2"/>
  <c r="G5" i="4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H5" i="4"/>
  <c r="G15" i="3"/>
  <c r="H15" i="3" s="1"/>
  <c r="G14" i="3"/>
  <c r="H14" i="3" s="1"/>
  <c r="G5" i="3"/>
  <c r="H5" i="3" s="1"/>
  <c r="G6" i="3"/>
  <c r="H6" i="3" s="1"/>
  <c r="G7" i="3"/>
  <c r="H7" i="3" s="1"/>
  <c r="G8" i="3"/>
  <c r="H8" i="3" s="1"/>
  <c r="G9" i="3"/>
  <c r="H9" i="3" s="1"/>
  <c r="G10" i="3"/>
  <c r="H10" i="3" s="1"/>
  <c r="G11" i="3"/>
  <c r="H11" i="3" s="1"/>
  <c r="G12" i="3"/>
  <c r="H12" i="3" s="1"/>
  <c r="G13" i="3"/>
  <c r="H13" i="3" s="1"/>
  <c r="G4" i="3"/>
  <c r="H4" i="3" s="1"/>
  <c r="A5" i="1"/>
  <c r="C5" i="1" s="1"/>
  <c r="D5" i="1" s="1"/>
  <c r="A6" i="1"/>
  <c r="A7" i="1"/>
  <c r="A8" i="1"/>
  <c r="A9" i="1"/>
  <c r="C9" i="1" s="1"/>
  <c r="D9" i="1" s="1"/>
  <c r="A10" i="1"/>
  <c r="A11" i="1"/>
  <c r="A12" i="1"/>
  <c r="A13" i="1"/>
  <c r="C13" i="1" s="1"/>
  <c r="D13" i="1" s="1"/>
  <c r="A14" i="1"/>
  <c r="A15" i="1"/>
  <c r="A16" i="1"/>
  <c r="A17" i="1"/>
  <c r="C17" i="1" s="1"/>
  <c r="D17" i="1" s="1"/>
  <c r="A18" i="1"/>
  <c r="A19" i="1"/>
  <c r="A20" i="1"/>
  <c r="A21" i="1"/>
  <c r="C21" i="1" s="1"/>
  <c r="D21" i="1" s="1"/>
  <c r="A22" i="1"/>
  <c r="A23" i="1"/>
  <c r="A24" i="1"/>
  <c r="D4" i="1"/>
  <c r="C24" i="1" l="1"/>
  <c r="D24" i="1" s="1"/>
  <c r="C19" i="1"/>
  <c r="D19" i="1" s="1"/>
  <c r="C16" i="1"/>
  <c r="D16" i="1" s="1"/>
  <c r="C14" i="1"/>
  <c r="D14" i="1" s="1"/>
  <c r="C11" i="1"/>
  <c r="D11" i="1" s="1"/>
  <c r="C8" i="1"/>
  <c r="D8" i="1" s="1"/>
  <c r="C6" i="1"/>
  <c r="D6" i="1" s="1"/>
  <c r="C22" i="1"/>
  <c r="D22" i="1" s="1"/>
  <c r="C23" i="1"/>
  <c r="D23" i="1" s="1"/>
  <c r="C20" i="1"/>
  <c r="D20" i="1" s="1"/>
  <c r="C18" i="1"/>
  <c r="D18" i="1" s="1"/>
  <c r="C15" i="1"/>
  <c r="D15" i="1" s="1"/>
  <c r="C12" i="1"/>
  <c r="D12" i="1" s="1"/>
  <c r="C10" i="1"/>
  <c r="D10" i="1" s="1"/>
  <c r="C7" i="1"/>
  <c r="D7" i="1" s="1"/>
</calcChain>
</file>

<file path=xl/comments1.xml><?xml version="1.0" encoding="utf-8"?>
<comments xmlns="http://schemas.openxmlformats.org/spreadsheetml/2006/main">
  <authors>
    <author>root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>Figyelem! A névadatokat nem névsorban vesszük fel! A névsort csak a befizetési adatok is felvitele után rendezzük.</t>
        </r>
      </text>
    </comment>
  </commentList>
</comments>
</file>

<file path=xl/comments2.xml><?xml version="1.0" encoding="utf-8"?>
<comments xmlns="http://schemas.openxmlformats.org/spreadsheetml/2006/main">
  <authors>
    <author>KP</author>
    <author>root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Képlettel oldd meg: ÉV() függvénybe beilllesztve MA() függvény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" authorId="1" shapeId="0">
      <text>
        <r>
          <rPr>
            <sz val="9"/>
            <color indexed="81"/>
            <rFont val="Tahoma"/>
            <family val="2"/>
            <charset val="238"/>
          </rPr>
          <t>Abszolút hivatkozás a B1 cellára ($ jellel: $B$1)</t>
        </r>
      </text>
    </comment>
  </commentList>
</comments>
</file>

<file path=xl/comments3.xml><?xml version="1.0" encoding="utf-8"?>
<comments xmlns="http://schemas.openxmlformats.org/spreadsheetml/2006/main">
  <authors>
    <author>root</author>
  </authors>
  <commentList>
    <comment ref="C4" authorId="0" shapeId="0">
      <text>
        <r>
          <rPr>
            <sz val="9"/>
            <color indexed="81"/>
            <rFont val="Tahoma"/>
            <family val="2"/>
            <charset val="238"/>
          </rPr>
          <t xml:space="preserve">Kerület=2*(a_oldal+b_oldal) képletből
b_oldal=Kerület/2-a_oldal
matematikai képlet átírása excel képletté
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38"/>
          </rPr>
          <t>Abszolút hivatkozás A4 cellára</t>
        </r>
        <r>
          <rPr>
            <sz val="9"/>
            <color indexed="81"/>
            <rFont val="Tahoma"/>
            <charset val="1"/>
          </rPr>
          <t xml:space="preserve">
($ jellel: $A$4)
</t>
        </r>
      </text>
    </comment>
  </commentList>
</comments>
</file>

<file path=xl/comments4.xml><?xml version="1.0" encoding="utf-8"?>
<comments xmlns="http://schemas.openxmlformats.org/spreadsheetml/2006/main">
  <authors>
    <author>root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 xml:space="preserve">abszolút hivatkozás A4 cellára
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 xml:space="preserve">abszolút hivatkozás B4 cellára
</t>
        </r>
      </text>
    </comment>
    <comment ref="C5" authorId="0" shapeId="0">
      <text>
        <r>
          <rPr>
            <sz val="9"/>
            <color indexed="81"/>
            <rFont val="Tahoma"/>
            <family val="2"/>
            <charset val="238"/>
          </rPr>
          <t xml:space="preserve">abszolút hivatkozás C4 cellára
</t>
        </r>
      </text>
    </comment>
  </commentList>
</comments>
</file>

<file path=xl/sharedStrings.xml><?xml version="1.0" encoding="utf-8"?>
<sst xmlns="http://schemas.openxmlformats.org/spreadsheetml/2006/main" count="70" uniqueCount="40">
  <si>
    <t>K kerület</t>
  </si>
  <si>
    <t>a oldal</t>
  </si>
  <si>
    <t>b oldal</t>
  </si>
  <si>
    <t>T terület</t>
  </si>
  <si>
    <t>Villanypásztor</t>
  </si>
  <si>
    <t>Fürdővíz</t>
  </si>
  <si>
    <t>T1 (forró)</t>
  </si>
  <si>
    <t>m1 (forró)</t>
  </si>
  <si>
    <t xml:space="preserve">T2 (hideg) </t>
  </si>
  <si>
    <t>m2 (hideg)</t>
  </si>
  <si>
    <t>T (átlag)</t>
  </si>
  <si>
    <t>OSZTÁLYPÉNZTÁR</t>
  </si>
  <si>
    <t>8.A</t>
  </si>
  <si>
    <t>Név</t>
  </si>
  <si>
    <t>Január</t>
  </si>
  <si>
    <t>Február</t>
  </si>
  <si>
    <t>Március</t>
  </si>
  <si>
    <t>Április</t>
  </si>
  <si>
    <t>Május</t>
  </si>
  <si>
    <t>Buda Béla</t>
  </si>
  <si>
    <t>Cinege Cintia</t>
  </si>
  <si>
    <t>Debreceni Dániel</t>
  </si>
  <si>
    <t>Erőss Elemér</t>
  </si>
  <si>
    <t>Faragó Ferenc</t>
  </si>
  <si>
    <t>Gedeon Gábor</t>
  </si>
  <si>
    <t>Horváth Huba</t>
  </si>
  <si>
    <t>Ilosvai Imre</t>
  </si>
  <si>
    <t>Jónás János</t>
  </si>
  <si>
    <t>Kovács Kálmán</t>
  </si>
  <si>
    <t>Lakatos Lajos</t>
  </si>
  <si>
    <t>Június</t>
  </si>
  <si>
    <t>Osztályzat</t>
  </si>
  <si>
    <t>OSZTÁLYZÁS</t>
  </si>
  <si>
    <t>Alföldi Albert</t>
  </si>
  <si>
    <t>Össz befizetés</t>
  </si>
  <si>
    <t>Hiányzó összeg</t>
  </si>
  <si>
    <t>Összes pontszám</t>
  </si>
  <si>
    <t>Születési év</t>
  </si>
  <si>
    <t>Életkor</t>
  </si>
  <si>
    <t>Aktuális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</si>
</sst>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\ &quot;Ft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/>
    <xf numFmtId="165" fontId="0" fillId="0" borderId="5" xfId="0" applyNumberFormat="1" applyBorder="1"/>
    <xf numFmtId="165" fontId="0" fillId="0" borderId="6" xfId="0" applyNumberFormat="1" applyBorder="1"/>
    <xf numFmtId="0" fontId="0" fillId="0" borderId="7" xfId="0" applyBorder="1"/>
    <xf numFmtId="165" fontId="0" fillId="0" borderId="8" xfId="0" applyNumberFormat="1" applyBorder="1"/>
    <xf numFmtId="165" fontId="0" fillId="0" borderId="9" xfId="0" applyNumberFormat="1" applyBorder="1"/>
    <xf numFmtId="0" fontId="0" fillId="0" borderId="10" xfId="0" applyBorder="1"/>
    <xf numFmtId="165" fontId="0" fillId="0" borderId="0" xfId="0" applyNumberFormat="1" applyBorder="1"/>
    <xf numFmtId="165" fontId="0" fillId="0" borderId="11" xfId="0" applyNumberFormat="1" applyBorder="1"/>
    <xf numFmtId="0" fontId="0" fillId="0" borderId="0" xfId="0" applyBorder="1"/>
    <xf numFmtId="0" fontId="2" fillId="0" borderId="11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10" xfId="0" applyFont="1" applyBorder="1"/>
    <xf numFmtId="0" fontId="0" fillId="0" borderId="4" xfId="0" applyFont="1" applyBorder="1"/>
    <xf numFmtId="0" fontId="0" fillId="3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Osztálypénztár - befizetett és hiányzó összegek tanulónként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Osztálypénz!$G$4</c:f>
              <c:strCache>
                <c:ptCount val="1"/>
                <c:pt idx="0">
                  <c:v>Össz befizetés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Osztálypénz!$A$5:$A$16</c:f>
              <c:strCache>
                <c:ptCount val="12"/>
                <c:pt idx="0">
                  <c:v>Alföldi Albert</c:v>
                </c:pt>
                <c:pt idx="1">
                  <c:v>Buda Béla</c:v>
                </c:pt>
                <c:pt idx="2">
                  <c:v>Cinege Cintia</c:v>
                </c:pt>
                <c:pt idx="3">
                  <c:v>Debreceni Dániel</c:v>
                </c:pt>
                <c:pt idx="4">
                  <c:v>Erőss Elemér</c:v>
                </c:pt>
                <c:pt idx="5">
                  <c:v>Faragó Ferenc</c:v>
                </c:pt>
                <c:pt idx="6">
                  <c:v>Gedeon Gábor</c:v>
                </c:pt>
                <c:pt idx="7">
                  <c:v>Horváth Huba</c:v>
                </c:pt>
                <c:pt idx="8">
                  <c:v>Ilosvai Imre</c:v>
                </c:pt>
                <c:pt idx="9">
                  <c:v>Jónás János</c:v>
                </c:pt>
                <c:pt idx="10">
                  <c:v>Kovács Kálmán</c:v>
                </c:pt>
                <c:pt idx="11">
                  <c:v>Lakatos Lajos</c:v>
                </c:pt>
              </c:strCache>
            </c:strRef>
          </c:cat>
          <c:val>
            <c:numRef>
              <c:f>Osztálypénz!$G$5:$G$16</c:f>
              <c:numCache>
                <c:formatCode>#\ ##0\ "Ft"</c:formatCode>
                <c:ptCount val="12"/>
                <c:pt idx="0">
                  <c:v>3600</c:v>
                </c:pt>
                <c:pt idx="1">
                  <c:v>3500</c:v>
                </c:pt>
                <c:pt idx="2">
                  <c:v>3600</c:v>
                </c:pt>
                <c:pt idx="3">
                  <c:v>2500</c:v>
                </c:pt>
                <c:pt idx="4">
                  <c:v>4200</c:v>
                </c:pt>
                <c:pt idx="5">
                  <c:v>4400</c:v>
                </c:pt>
                <c:pt idx="6">
                  <c:v>2600</c:v>
                </c:pt>
                <c:pt idx="7">
                  <c:v>2900</c:v>
                </c:pt>
                <c:pt idx="8">
                  <c:v>3900</c:v>
                </c:pt>
                <c:pt idx="9">
                  <c:v>3900</c:v>
                </c:pt>
                <c:pt idx="10">
                  <c:v>4000</c:v>
                </c:pt>
                <c:pt idx="11">
                  <c:v>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0F-B22D-77413A072692}"/>
            </c:ext>
          </c:extLst>
        </c:ser>
        <c:ser>
          <c:idx val="1"/>
          <c:order val="1"/>
          <c:tx>
            <c:strRef>
              <c:f>Osztálypénz!$H$4</c:f>
              <c:strCache>
                <c:ptCount val="1"/>
                <c:pt idx="0">
                  <c:v>Hiányzó összeg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Osztálypénz!$A$5:$A$16</c:f>
              <c:strCache>
                <c:ptCount val="12"/>
                <c:pt idx="0">
                  <c:v>Alföldi Albert</c:v>
                </c:pt>
                <c:pt idx="1">
                  <c:v>Buda Béla</c:v>
                </c:pt>
                <c:pt idx="2">
                  <c:v>Cinege Cintia</c:v>
                </c:pt>
                <c:pt idx="3">
                  <c:v>Debreceni Dániel</c:v>
                </c:pt>
                <c:pt idx="4">
                  <c:v>Erőss Elemér</c:v>
                </c:pt>
                <c:pt idx="5">
                  <c:v>Faragó Ferenc</c:v>
                </c:pt>
                <c:pt idx="6">
                  <c:v>Gedeon Gábor</c:v>
                </c:pt>
                <c:pt idx="7">
                  <c:v>Horváth Huba</c:v>
                </c:pt>
                <c:pt idx="8">
                  <c:v>Ilosvai Imre</c:v>
                </c:pt>
                <c:pt idx="9">
                  <c:v>Jónás János</c:v>
                </c:pt>
                <c:pt idx="10">
                  <c:v>Kovács Kálmán</c:v>
                </c:pt>
                <c:pt idx="11">
                  <c:v>Lakatos Lajos</c:v>
                </c:pt>
              </c:strCache>
            </c:strRef>
          </c:cat>
          <c:val>
            <c:numRef>
              <c:f>Osztálypénz!$H$5:$H$16</c:f>
              <c:numCache>
                <c:formatCode>#\ ##0\ "Ft"</c:formatCode>
                <c:ptCount val="12"/>
                <c:pt idx="0">
                  <c:v>1400</c:v>
                </c:pt>
                <c:pt idx="1">
                  <c:v>1500</c:v>
                </c:pt>
                <c:pt idx="2">
                  <c:v>1400</c:v>
                </c:pt>
                <c:pt idx="3">
                  <c:v>2500</c:v>
                </c:pt>
                <c:pt idx="4">
                  <c:v>800</c:v>
                </c:pt>
                <c:pt idx="5">
                  <c:v>600</c:v>
                </c:pt>
                <c:pt idx="6">
                  <c:v>2400</c:v>
                </c:pt>
                <c:pt idx="7">
                  <c:v>2100</c:v>
                </c:pt>
                <c:pt idx="8">
                  <c:v>1100</c:v>
                </c:pt>
                <c:pt idx="9">
                  <c:v>1100</c:v>
                </c:pt>
                <c:pt idx="10">
                  <c:v>1000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CA-430F-B22D-77413A0726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6127616"/>
        <c:axId val="96477568"/>
        <c:axId val="0"/>
      </c:bar3DChart>
      <c:catAx>
        <c:axId val="96127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96477568"/>
        <c:crosses val="autoZero"/>
        <c:auto val="1"/>
        <c:lblAlgn val="ctr"/>
        <c:lblOffset val="100"/>
        <c:noMultiLvlLbl val="0"/>
      </c:catAx>
      <c:valAx>
        <c:axId val="96477568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one"/>
        <c:crossAx val="96127616"/>
        <c:crosses val="max"/>
        <c:crossBetween val="between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Osztálypénztár - havi befizetések és hiányzó összeg tanulónként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Osztálypénz!$B$4</c:f>
              <c:strCache>
                <c:ptCount val="1"/>
                <c:pt idx="0">
                  <c:v>Január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Osztálypénz!$A$5:$A$16</c:f>
              <c:strCache>
                <c:ptCount val="12"/>
                <c:pt idx="0">
                  <c:v>Alföldi Albert</c:v>
                </c:pt>
                <c:pt idx="1">
                  <c:v>Buda Béla</c:v>
                </c:pt>
                <c:pt idx="2">
                  <c:v>Cinege Cintia</c:v>
                </c:pt>
                <c:pt idx="3">
                  <c:v>Debreceni Dániel</c:v>
                </c:pt>
                <c:pt idx="4">
                  <c:v>Erőss Elemér</c:v>
                </c:pt>
                <c:pt idx="5">
                  <c:v>Faragó Ferenc</c:v>
                </c:pt>
                <c:pt idx="6">
                  <c:v>Gedeon Gábor</c:v>
                </c:pt>
                <c:pt idx="7">
                  <c:v>Horváth Huba</c:v>
                </c:pt>
                <c:pt idx="8">
                  <c:v>Ilosvai Imre</c:v>
                </c:pt>
                <c:pt idx="9">
                  <c:v>Jónás János</c:v>
                </c:pt>
                <c:pt idx="10">
                  <c:v>Kovács Kálmán</c:v>
                </c:pt>
                <c:pt idx="11">
                  <c:v>Lakatos Lajos</c:v>
                </c:pt>
              </c:strCache>
            </c:strRef>
          </c:cat>
          <c:val>
            <c:numRef>
              <c:f>Osztálypénz!$B$5:$B$16</c:f>
              <c:numCache>
                <c:formatCode>#\ ##0\ "Ft"</c:formatCode>
                <c:ptCount val="12"/>
                <c:pt idx="0">
                  <c:v>1000</c:v>
                </c:pt>
                <c:pt idx="1">
                  <c:v>1000</c:v>
                </c:pt>
                <c:pt idx="2">
                  <c:v>700</c:v>
                </c:pt>
                <c:pt idx="3">
                  <c:v>500</c:v>
                </c:pt>
                <c:pt idx="4">
                  <c:v>900</c:v>
                </c:pt>
                <c:pt idx="5">
                  <c:v>800</c:v>
                </c:pt>
                <c:pt idx="6">
                  <c:v>1000</c:v>
                </c:pt>
                <c:pt idx="7">
                  <c:v>1000</c:v>
                </c:pt>
                <c:pt idx="8">
                  <c:v>700</c:v>
                </c:pt>
                <c:pt idx="9">
                  <c:v>500</c:v>
                </c:pt>
                <c:pt idx="10">
                  <c:v>900</c:v>
                </c:pt>
                <c:pt idx="1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E-4BA4-8B0A-32577A85EE3E}"/>
            </c:ext>
          </c:extLst>
        </c:ser>
        <c:ser>
          <c:idx val="1"/>
          <c:order val="1"/>
          <c:tx>
            <c:strRef>
              <c:f>Osztálypénz!$C$4</c:f>
              <c:strCache>
                <c:ptCount val="1"/>
                <c:pt idx="0">
                  <c:v>Február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Osztálypénz!$A$5:$A$16</c:f>
              <c:strCache>
                <c:ptCount val="12"/>
                <c:pt idx="0">
                  <c:v>Alföldi Albert</c:v>
                </c:pt>
                <c:pt idx="1">
                  <c:v>Buda Béla</c:v>
                </c:pt>
                <c:pt idx="2">
                  <c:v>Cinege Cintia</c:v>
                </c:pt>
                <c:pt idx="3">
                  <c:v>Debreceni Dániel</c:v>
                </c:pt>
                <c:pt idx="4">
                  <c:v>Erőss Elemér</c:v>
                </c:pt>
                <c:pt idx="5">
                  <c:v>Faragó Ferenc</c:v>
                </c:pt>
                <c:pt idx="6">
                  <c:v>Gedeon Gábor</c:v>
                </c:pt>
                <c:pt idx="7">
                  <c:v>Horváth Huba</c:v>
                </c:pt>
                <c:pt idx="8">
                  <c:v>Ilosvai Imre</c:v>
                </c:pt>
                <c:pt idx="9">
                  <c:v>Jónás János</c:v>
                </c:pt>
                <c:pt idx="10">
                  <c:v>Kovács Kálmán</c:v>
                </c:pt>
                <c:pt idx="11">
                  <c:v>Lakatos Lajos</c:v>
                </c:pt>
              </c:strCache>
            </c:strRef>
          </c:cat>
          <c:val>
            <c:numRef>
              <c:f>Osztálypénz!$C$5:$C$16</c:f>
              <c:numCache>
                <c:formatCode>#\ ##0\ "Ft"</c:formatCode>
                <c:ptCount val="12"/>
                <c:pt idx="0">
                  <c:v>800</c:v>
                </c:pt>
                <c:pt idx="1">
                  <c:v>600</c:v>
                </c:pt>
                <c:pt idx="2">
                  <c:v>800</c:v>
                </c:pt>
                <c:pt idx="3">
                  <c:v>500</c:v>
                </c:pt>
                <c:pt idx="4">
                  <c:v>1100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500</c:v>
                </c:pt>
                <c:pt idx="10">
                  <c:v>1100</c:v>
                </c:pt>
                <c:pt idx="11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E-4BA4-8B0A-32577A85EE3E}"/>
            </c:ext>
          </c:extLst>
        </c:ser>
        <c:ser>
          <c:idx val="2"/>
          <c:order val="2"/>
          <c:tx>
            <c:strRef>
              <c:f>Osztálypénz!$D$4</c:f>
              <c:strCache>
                <c:ptCount val="1"/>
                <c:pt idx="0">
                  <c:v>Március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Osztálypénz!$A$5:$A$16</c:f>
              <c:strCache>
                <c:ptCount val="12"/>
                <c:pt idx="0">
                  <c:v>Alföldi Albert</c:v>
                </c:pt>
                <c:pt idx="1">
                  <c:v>Buda Béla</c:v>
                </c:pt>
                <c:pt idx="2">
                  <c:v>Cinege Cintia</c:v>
                </c:pt>
                <c:pt idx="3">
                  <c:v>Debreceni Dániel</c:v>
                </c:pt>
                <c:pt idx="4">
                  <c:v>Erőss Elemér</c:v>
                </c:pt>
                <c:pt idx="5">
                  <c:v>Faragó Ferenc</c:v>
                </c:pt>
                <c:pt idx="6">
                  <c:v>Gedeon Gábor</c:v>
                </c:pt>
                <c:pt idx="7">
                  <c:v>Horváth Huba</c:v>
                </c:pt>
                <c:pt idx="8">
                  <c:v>Ilosvai Imre</c:v>
                </c:pt>
                <c:pt idx="9">
                  <c:v>Jónás János</c:v>
                </c:pt>
                <c:pt idx="10">
                  <c:v>Kovács Kálmán</c:v>
                </c:pt>
                <c:pt idx="11">
                  <c:v>Lakatos Lajos</c:v>
                </c:pt>
              </c:strCache>
            </c:strRef>
          </c:cat>
          <c:val>
            <c:numRef>
              <c:f>Osztálypénz!$D$5:$D$16</c:f>
              <c:numCache>
                <c:formatCode>#\ ##0\ "Ft"</c:formatCode>
                <c:ptCount val="12"/>
                <c:pt idx="0">
                  <c:v>800</c:v>
                </c:pt>
                <c:pt idx="1">
                  <c:v>1100</c:v>
                </c:pt>
                <c:pt idx="2">
                  <c:v>900</c:v>
                </c:pt>
                <c:pt idx="3">
                  <c:v>1500</c:v>
                </c:pt>
                <c:pt idx="4">
                  <c:v>1100</c:v>
                </c:pt>
                <c:pt idx="5">
                  <c:v>800</c:v>
                </c:pt>
                <c:pt idx="6">
                  <c:v>800</c:v>
                </c:pt>
                <c:pt idx="7">
                  <c:v>1100</c:v>
                </c:pt>
                <c:pt idx="8">
                  <c:v>900</c:v>
                </c:pt>
                <c:pt idx="9">
                  <c:v>1500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E-4BA4-8B0A-32577A85EE3E}"/>
            </c:ext>
          </c:extLst>
        </c:ser>
        <c:ser>
          <c:idx val="3"/>
          <c:order val="3"/>
          <c:tx>
            <c:strRef>
              <c:f>Osztálypénz!$E$4</c:f>
              <c:strCache>
                <c:ptCount val="1"/>
                <c:pt idx="0">
                  <c:v>Április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Osztálypénz!$A$5:$A$16</c:f>
              <c:strCache>
                <c:ptCount val="12"/>
                <c:pt idx="0">
                  <c:v>Alföldi Albert</c:v>
                </c:pt>
                <c:pt idx="1">
                  <c:v>Buda Béla</c:v>
                </c:pt>
                <c:pt idx="2">
                  <c:v>Cinege Cintia</c:v>
                </c:pt>
                <c:pt idx="3">
                  <c:v>Debreceni Dániel</c:v>
                </c:pt>
                <c:pt idx="4">
                  <c:v>Erőss Elemér</c:v>
                </c:pt>
                <c:pt idx="5">
                  <c:v>Faragó Ferenc</c:v>
                </c:pt>
                <c:pt idx="6">
                  <c:v>Gedeon Gábor</c:v>
                </c:pt>
                <c:pt idx="7">
                  <c:v>Horváth Huba</c:v>
                </c:pt>
                <c:pt idx="8">
                  <c:v>Ilosvai Imre</c:v>
                </c:pt>
                <c:pt idx="9">
                  <c:v>Jónás János</c:v>
                </c:pt>
                <c:pt idx="10">
                  <c:v>Kovács Kálmán</c:v>
                </c:pt>
                <c:pt idx="11">
                  <c:v>Lakatos Lajos</c:v>
                </c:pt>
              </c:strCache>
            </c:strRef>
          </c:cat>
          <c:val>
            <c:numRef>
              <c:f>Osztálypénz!$E$5:$E$16</c:f>
              <c:numCache>
                <c:formatCode>#\ ##0\ "Ft"</c:formatCode>
                <c:ptCount val="12"/>
                <c:pt idx="0">
                  <c:v>1000</c:v>
                </c:pt>
                <c:pt idx="1">
                  <c:v>800</c:v>
                </c:pt>
                <c:pt idx="2">
                  <c:v>1200</c:v>
                </c:pt>
                <c:pt idx="4">
                  <c:v>1100</c:v>
                </c:pt>
                <c:pt idx="5">
                  <c:v>2000</c:v>
                </c:pt>
                <c:pt idx="8">
                  <c:v>1500</c:v>
                </c:pt>
                <c:pt idx="9">
                  <c:v>1400</c:v>
                </c:pt>
                <c:pt idx="10">
                  <c:v>900</c:v>
                </c:pt>
                <c:pt idx="11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E-4BA4-8B0A-32577A85EE3E}"/>
            </c:ext>
          </c:extLst>
        </c:ser>
        <c:ser>
          <c:idx val="4"/>
          <c:order val="4"/>
          <c:tx>
            <c:strRef>
              <c:f>Osztálypénz!$F$4</c:f>
              <c:strCache>
                <c:ptCount val="1"/>
                <c:pt idx="0">
                  <c:v>Május</c:v>
                </c:pt>
              </c:strCache>
            </c:strRef>
          </c:tx>
          <c:invertIfNegative val="0"/>
          <c:cat>
            <c:strRef>
              <c:f>Osztálypénz!$A$5:$A$16</c:f>
              <c:strCache>
                <c:ptCount val="12"/>
                <c:pt idx="0">
                  <c:v>Alföldi Albert</c:v>
                </c:pt>
                <c:pt idx="1">
                  <c:v>Buda Béla</c:v>
                </c:pt>
                <c:pt idx="2">
                  <c:v>Cinege Cintia</c:v>
                </c:pt>
                <c:pt idx="3">
                  <c:v>Debreceni Dániel</c:v>
                </c:pt>
                <c:pt idx="4">
                  <c:v>Erőss Elemér</c:v>
                </c:pt>
                <c:pt idx="5">
                  <c:v>Faragó Ferenc</c:v>
                </c:pt>
                <c:pt idx="6">
                  <c:v>Gedeon Gábor</c:v>
                </c:pt>
                <c:pt idx="7">
                  <c:v>Horváth Huba</c:v>
                </c:pt>
                <c:pt idx="8">
                  <c:v>Ilosvai Imre</c:v>
                </c:pt>
                <c:pt idx="9">
                  <c:v>Jónás János</c:v>
                </c:pt>
                <c:pt idx="10">
                  <c:v>Kovács Kálmán</c:v>
                </c:pt>
                <c:pt idx="11">
                  <c:v>Lakatos Lajos</c:v>
                </c:pt>
              </c:strCache>
            </c:strRef>
          </c:cat>
          <c:val>
            <c:numRef>
              <c:f>Osztálypénz!$F$5:$F$16</c:f>
              <c:numCache>
                <c:formatCode>#\ ##0\ "Ft"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0E5E-4BA4-8B0A-32577A85EE3E}"/>
            </c:ext>
          </c:extLst>
        </c:ser>
        <c:ser>
          <c:idx val="5"/>
          <c:order val="5"/>
          <c:tx>
            <c:strRef>
              <c:f>Osztálypénz!$H$4</c:f>
              <c:strCache>
                <c:ptCount val="1"/>
                <c:pt idx="0">
                  <c:v>Hiányzó összeg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Osztálypénz!$A$5:$A$16</c:f>
              <c:strCache>
                <c:ptCount val="12"/>
                <c:pt idx="0">
                  <c:v>Alföldi Albert</c:v>
                </c:pt>
                <c:pt idx="1">
                  <c:v>Buda Béla</c:v>
                </c:pt>
                <c:pt idx="2">
                  <c:v>Cinege Cintia</c:v>
                </c:pt>
                <c:pt idx="3">
                  <c:v>Debreceni Dániel</c:v>
                </c:pt>
                <c:pt idx="4">
                  <c:v>Erőss Elemér</c:v>
                </c:pt>
                <c:pt idx="5">
                  <c:v>Faragó Ferenc</c:v>
                </c:pt>
                <c:pt idx="6">
                  <c:v>Gedeon Gábor</c:v>
                </c:pt>
                <c:pt idx="7">
                  <c:v>Horváth Huba</c:v>
                </c:pt>
                <c:pt idx="8">
                  <c:v>Ilosvai Imre</c:v>
                </c:pt>
                <c:pt idx="9">
                  <c:v>Jónás János</c:v>
                </c:pt>
                <c:pt idx="10">
                  <c:v>Kovács Kálmán</c:v>
                </c:pt>
                <c:pt idx="11">
                  <c:v>Lakatos Lajos</c:v>
                </c:pt>
              </c:strCache>
            </c:strRef>
          </c:cat>
          <c:val>
            <c:numRef>
              <c:f>Osztálypénz!$H$5:$H$16</c:f>
              <c:numCache>
                <c:formatCode>#\ ##0\ "Ft"</c:formatCode>
                <c:ptCount val="12"/>
                <c:pt idx="0">
                  <c:v>1400</c:v>
                </c:pt>
                <c:pt idx="1">
                  <c:v>1500</c:v>
                </c:pt>
                <c:pt idx="2">
                  <c:v>1400</c:v>
                </c:pt>
                <c:pt idx="3">
                  <c:v>2500</c:v>
                </c:pt>
                <c:pt idx="4">
                  <c:v>800</c:v>
                </c:pt>
                <c:pt idx="5">
                  <c:v>600</c:v>
                </c:pt>
                <c:pt idx="6">
                  <c:v>2400</c:v>
                </c:pt>
                <c:pt idx="7">
                  <c:v>2100</c:v>
                </c:pt>
                <c:pt idx="8">
                  <c:v>1100</c:v>
                </c:pt>
                <c:pt idx="9">
                  <c:v>1100</c:v>
                </c:pt>
                <c:pt idx="10">
                  <c:v>1000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5E-4BA4-8B0A-32577A85E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71939968"/>
        <c:axId val="71941504"/>
        <c:axId val="0"/>
      </c:bar3DChart>
      <c:catAx>
        <c:axId val="71939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71941504"/>
        <c:crosses val="autoZero"/>
        <c:auto val="1"/>
        <c:lblAlgn val="ctr"/>
        <c:lblOffset val="100"/>
        <c:noMultiLvlLbl val="0"/>
      </c:catAx>
      <c:valAx>
        <c:axId val="7194150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7193996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Év végi o</a:t>
            </a:r>
            <a:r>
              <a:rPr lang="en-US"/>
              <a:t>sztályzat</a:t>
            </a:r>
            <a:r>
              <a:rPr lang="hu-HU"/>
              <a:t>ok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Osztályzás!$H$3</c:f>
              <c:strCache>
                <c:ptCount val="1"/>
                <c:pt idx="0">
                  <c:v>Osztályzat</c:v>
                </c:pt>
              </c:strCache>
            </c:strRef>
          </c:tx>
          <c:spPr>
            <a:solidFill>
              <a:prstClr val="white">
                <a:lumMod val="85000"/>
              </a:prst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EB36-4BA5-BC05-A1DA46B262DA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B36-4BA5-BC05-A1DA46B262DA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B36-4BA5-BC05-A1DA46B262D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B36-4BA5-BC05-A1DA46B262DA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EB36-4BA5-BC05-A1DA46B262DA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B-EB36-4BA5-BC05-A1DA46B262DA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D-EB36-4BA5-BC05-A1DA46B262DA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F-EB36-4BA5-BC05-A1DA46B262DA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EB36-4BA5-BC05-A1DA46B262DA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3-EB36-4BA5-BC05-A1DA46B262DA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EB36-4BA5-BC05-A1DA46B262DA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7-EB36-4BA5-BC05-A1DA46B262DA}"/>
              </c:ext>
            </c:extLst>
          </c:dPt>
          <c:cat>
            <c:strRef>
              <c:f>Osztályzás!$A$4:$A$15</c:f>
              <c:strCache>
                <c:ptCount val="12"/>
                <c:pt idx="0">
                  <c:v>Alföldi Albert</c:v>
                </c:pt>
                <c:pt idx="1">
                  <c:v>Buda Béla</c:v>
                </c:pt>
                <c:pt idx="2">
                  <c:v>Cinege Cintia</c:v>
                </c:pt>
                <c:pt idx="3">
                  <c:v>Debreceni Dániel</c:v>
                </c:pt>
                <c:pt idx="4">
                  <c:v>Erőss Elemér</c:v>
                </c:pt>
                <c:pt idx="5">
                  <c:v>Faragó Ferenc</c:v>
                </c:pt>
                <c:pt idx="6">
                  <c:v>Gedeon Gábor</c:v>
                </c:pt>
                <c:pt idx="7">
                  <c:v>Horváth Huba</c:v>
                </c:pt>
                <c:pt idx="8">
                  <c:v>Ilosvai Imre</c:v>
                </c:pt>
                <c:pt idx="9">
                  <c:v>Jónás János</c:v>
                </c:pt>
                <c:pt idx="10">
                  <c:v>Kovács Kálmán</c:v>
                </c:pt>
                <c:pt idx="11">
                  <c:v>Lakatos Lajos</c:v>
                </c:pt>
              </c:strCache>
            </c:strRef>
          </c:cat>
          <c:val>
            <c:numRef>
              <c:f>Osztályzás!$H$4:$H$15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B36-4BA5-BC05-A1DA46B26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58208"/>
        <c:axId val="95759744"/>
      </c:barChart>
      <c:catAx>
        <c:axId val="9575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759744"/>
        <c:crosses val="autoZero"/>
        <c:auto val="1"/>
        <c:lblAlgn val="ctr"/>
        <c:lblOffset val="100"/>
        <c:noMultiLvlLbl val="0"/>
      </c:catAx>
      <c:valAx>
        <c:axId val="95759744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75820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Havi  elért pontszámok tanulónként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Osztályzás!$B$3</c:f>
              <c:strCache>
                <c:ptCount val="1"/>
                <c:pt idx="0">
                  <c:v>Február</c:v>
                </c:pt>
              </c:strCache>
            </c:strRef>
          </c:tx>
          <c:invertIfNegative val="0"/>
          <c:cat>
            <c:strRef>
              <c:f>Osztályzás!$A$4:$A$15</c:f>
              <c:strCache>
                <c:ptCount val="12"/>
                <c:pt idx="0">
                  <c:v>Alföldi Albert</c:v>
                </c:pt>
                <c:pt idx="1">
                  <c:v>Buda Béla</c:v>
                </c:pt>
                <c:pt idx="2">
                  <c:v>Cinege Cintia</c:v>
                </c:pt>
                <c:pt idx="3">
                  <c:v>Debreceni Dániel</c:v>
                </c:pt>
                <c:pt idx="4">
                  <c:v>Erőss Elemér</c:v>
                </c:pt>
                <c:pt idx="5">
                  <c:v>Faragó Ferenc</c:v>
                </c:pt>
                <c:pt idx="6">
                  <c:v>Gedeon Gábor</c:v>
                </c:pt>
                <c:pt idx="7">
                  <c:v>Horváth Huba</c:v>
                </c:pt>
                <c:pt idx="8">
                  <c:v>Ilosvai Imre</c:v>
                </c:pt>
                <c:pt idx="9">
                  <c:v>Jónás János</c:v>
                </c:pt>
                <c:pt idx="10">
                  <c:v>Kovács Kálmán</c:v>
                </c:pt>
                <c:pt idx="11">
                  <c:v>Lakatos Lajos</c:v>
                </c:pt>
              </c:strCache>
            </c:strRef>
          </c:cat>
          <c:val>
            <c:numRef>
              <c:f>Osztályzás!$B$4:$B$15</c:f>
              <c:numCache>
                <c:formatCode>General</c:formatCode>
                <c:ptCount val="12"/>
                <c:pt idx="0">
                  <c:v>19</c:v>
                </c:pt>
                <c:pt idx="1">
                  <c:v>15</c:v>
                </c:pt>
                <c:pt idx="2">
                  <c:v>15</c:v>
                </c:pt>
                <c:pt idx="3">
                  <c:v>9</c:v>
                </c:pt>
                <c:pt idx="4">
                  <c:v>15</c:v>
                </c:pt>
                <c:pt idx="5">
                  <c:v>15</c:v>
                </c:pt>
                <c:pt idx="6">
                  <c:v>18</c:v>
                </c:pt>
                <c:pt idx="7">
                  <c:v>20</c:v>
                </c:pt>
                <c:pt idx="8">
                  <c:v>19</c:v>
                </c:pt>
                <c:pt idx="9">
                  <c:v>15</c:v>
                </c:pt>
                <c:pt idx="10">
                  <c:v>18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1-4BB1-8F99-E31B7366D1FD}"/>
            </c:ext>
          </c:extLst>
        </c:ser>
        <c:ser>
          <c:idx val="1"/>
          <c:order val="1"/>
          <c:tx>
            <c:strRef>
              <c:f>Osztályzás!$C$3</c:f>
              <c:strCache>
                <c:ptCount val="1"/>
                <c:pt idx="0">
                  <c:v>Március</c:v>
                </c:pt>
              </c:strCache>
            </c:strRef>
          </c:tx>
          <c:invertIfNegative val="0"/>
          <c:cat>
            <c:strRef>
              <c:f>Osztályzás!$A$4:$A$15</c:f>
              <c:strCache>
                <c:ptCount val="12"/>
                <c:pt idx="0">
                  <c:v>Alföldi Albert</c:v>
                </c:pt>
                <c:pt idx="1">
                  <c:v>Buda Béla</c:v>
                </c:pt>
                <c:pt idx="2">
                  <c:v>Cinege Cintia</c:v>
                </c:pt>
                <c:pt idx="3">
                  <c:v>Debreceni Dániel</c:v>
                </c:pt>
                <c:pt idx="4">
                  <c:v>Erőss Elemér</c:v>
                </c:pt>
                <c:pt idx="5">
                  <c:v>Faragó Ferenc</c:v>
                </c:pt>
                <c:pt idx="6">
                  <c:v>Gedeon Gábor</c:v>
                </c:pt>
                <c:pt idx="7">
                  <c:v>Horváth Huba</c:v>
                </c:pt>
                <c:pt idx="8">
                  <c:v>Ilosvai Imre</c:v>
                </c:pt>
                <c:pt idx="9">
                  <c:v>Jónás János</c:v>
                </c:pt>
                <c:pt idx="10">
                  <c:v>Kovács Kálmán</c:v>
                </c:pt>
                <c:pt idx="11">
                  <c:v>Lakatos Lajos</c:v>
                </c:pt>
              </c:strCache>
            </c:strRef>
          </c:cat>
          <c:val>
            <c:numRef>
              <c:f>Osztályzás!$C$4:$C$15</c:f>
              <c:numCache>
                <c:formatCode>General</c:formatCode>
                <c:ptCount val="12"/>
                <c:pt idx="0">
                  <c:v>20</c:v>
                </c:pt>
                <c:pt idx="1">
                  <c:v>12</c:v>
                </c:pt>
                <c:pt idx="2">
                  <c:v>13</c:v>
                </c:pt>
                <c:pt idx="3">
                  <c:v>8</c:v>
                </c:pt>
                <c:pt idx="4">
                  <c:v>9</c:v>
                </c:pt>
                <c:pt idx="5">
                  <c:v>15</c:v>
                </c:pt>
                <c:pt idx="6">
                  <c:v>16</c:v>
                </c:pt>
                <c:pt idx="7">
                  <c:v>20</c:v>
                </c:pt>
                <c:pt idx="8">
                  <c:v>19</c:v>
                </c:pt>
                <c:pt idx="9">
                  <c:v>17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B1-4BB1-8F99-E31B7366D1FD}"/>
            </c:ext>
          </c:extLst>
        </c:ser>
        <c:ser>
          <c:idx val="2"/>
          <c:order val="2"/>
          <c:tx>
            <c:strRef>
              <c:f>Osztályzás!$D$3</c:f>
              <c:strCache>
                <c:ptCount val="1"/>
                <c:pt idx="0">
                  <c:v>Április</c:v>
                </c:pt>
              </c:strCache>
            </c:strRef>
          </c:tx>
          <c:invertIfNegative val="0"/>
          <c:cat>
            <c:strRef>
              <c:f>Osztályzás!$A$4:$A$15</c:f>
              <c:strCache>
                <c:ptCount val="12"/>
                <c:pt idx="0">
                  <c:v>Alföldi Albert</c:v>
                </c:pt>
                <c:pt idx="1">
                  <c:v>Buda Béla</c:v>
                </c:pt>
                <c:pt idx="2">
                  <c:v>Cinege Cintia</c:v>
                </c:pt>
                <c:pt idx="3">
                  <c:v>Debreceni Dániel</c:v>
                </c:pt>
                <c:pt idx="4">
                  <c:v>Erőss Elemér</c:v>
                </c:pt>
                <c:pt idx="5">
                  <c:v>Faragó Ferenc</c:v>
                </c:pt>
                <c:pt idx="6">
                  <c:v>Gedeon Gábor</c:v>
                </c:pt>
                <c:pt idx="7">
                  <c:v>Horváth Huba</c:v>
                </c:pt>
                <c:pt idx="8">
                  <c:v>Ilosvai Imre</c:v>
                </c:pt>
                <c:pt idx="9">
                  <c:v>Jónás János</c:v>
                </c:pt>
                <c:pt idx="10">
                  <c:v>Kovács Kálmán</c:v>
                </c:pt>
                <c:pt idx="11">
                  <c:v>Lakatos Lajos</c:v>
                </c:pt>
              </c:strCache>
            </c:strRef>
          </c:cat>
          <c:val>
            <c:numRef>
              <c:f>Osztályzás!$D$4:$D$15</c:f>
              <c:numCache>
                <c:formatCode>General</c:formatCode>
                <c:ptCount val="12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11</c:v>
                </c:pt>
                <c:pt idx="4">
                  <c:v>16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18</c:v>
                </c:pt>
                <c:pt idx="9">
                  <c:v>19</c:v>
                </c:pt>
                <c:pt idx="10">
                  <c:v>19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B1-4BB1-8F99-E31B7366D1FD}"/>
            </c:ext>
          </c:extLst>
        </c:ser>
        <c:ser>
          <c:idx val="3"/>
          <c:order val="3"/>
          <c:tx>
            <c:strRef>
              <c:f>Osztályzás!$E$3</c:f>
              <c:strCache>
                <c:ptCount val="1"/>
                <c:pt idx="0">
                  <c:v>Május</c:v>
                </c:pt>
              </c:strCache>
            </c:strRef>
          </c:tx>
          <c:invertIfNegative val="0"/>
          <c:cat>
            <c:strRef>
              <c:f>Osztályzás!$A$4:$A$15</c:f>
              <c:strCache>
                <c:ptCount val="12"/>
                <c:pt idx="0">
                  <c:v>Alföldi Albert</c:v>
                </c:pt>
                <c:pt idx="1">
                  <c:v>Buda Béla</c:v>
                </c:pt>
                <c:pt idx="2">
                  <c:v>Cinege Cintia</c:v>
                </c:pt>
                <c:pt idx="3">
                  <c:v>Debreceni Dániel</c:v>
                </c:pt>
                <c:pt idx="4">
                  <c:v>Erőss Elemér</c:v>
                </c:pt>
                <c:pt idx="5">
                  <c:v>Faragó Ferenc</c:v>
                </c:pt>
                <c:pt idx="6">
                  <c:v>Gedeon Gábor</c:v>
                </c:pt>
                <c:pt idx="7">
                  <c:v>Horváth Huba</c:v>
                </c:pt>
                <c:pt idx="8">
                  <c:v>Ilosvai Imre</c:v>
                </c:pt>
                <c:pt idx="9">
                  <c:v>Jónás János</c:v>
                </c:pt>
                <c:pt idx="10">
                  <c:v>Kovács Kálmán</c:v>
                </c:pt>
                <c:pt idx="11">
                  <c:v>Lakatos Lajos</c:v>
                </c:pt>
              </c:strCache>
            </c:strRef>
          </c:cat>
          <c:val>
            <c:numRef>
              <c:f>Osztályzás!$E$4:$E$15</c:f>
              <c:numCache>
                <c:formatCode>General</c:formatCode>
                <c:ptCount val="12"/>
                <c:pt idx="0">
                  <c:v>19</c:v>
                </c:pt>
                <c:pt idx="1">
                  <c:v>19</c:v>
                </c:pt>
                <c:pt idx="2">
                  <c:v>12</c:v>
                </c:pt>
                <c:pt idx="3">
                  <c:v>10</c:v>
                </c:pt>
                <c:pt idx="4">
                  <c:v>16</c:v>
                </c:pt>
                <c:pt idx="5">
                  <c:v>20</c:v>
                </c:pt>
                <c:pt idx="6">
                  <c:v>20</c:v>
                </c:pt>
                <c:pt idx="7">
                  <c:v>12</c:v>
                </c:pt>
                <c:pt idx="8">
                  <c:v>17</c:v>
                </c:pt>
                <c:pt idx="9">
                  <c:v>19</c:v>
                </c:pt>
                <c:pt idx="10">
                  <c:v>18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B1-4BB1-8F99-E31B7366D1FD}"/>
            </c:ext>
          </c:extLst>
        </c:ser>
        <c:ser>
          <c:idx val="4"/>
          <c:order val="4"/>
          <c:tx>
            <c:strRef>
              <c:f>Osztályzás!$F$3</c:f>
              <c:strCache>
                <c:ptCount val="1"/>
                <c:pt idx="0">
                  <c:v>Június</c:v>
                </c:pt>
              </c:strCache>
            </c:strRef>
          </c:tx>
          <c:invertIfNegative val="0"/>
          <c:cat>
            <c:strRef>
              <c:f>Osztályzás!$A$4:$A$15</c:f>
              <c:strCache>
                <c:ptCount val="12"/>
                <c:pt idx="0">
                  <c:v>Alföldi Albert</c:v>
                </c:pt>
                <c:pt idx="1">
                  <c:v>Buda Béla</c:v>
                </c:pt>
                <c:pt idx="2">
                  <c:v>Cinege Cintia</c:v>
                </c:pt>
                <c:pt idx="3">
                  <c:v>Debreceni Dániel</c:v>
                </c:pt>
                <c:pt idx="4">
                  <c:v>Erőss Elemér</c:v>
                </c:pt>
                <c:pt idx="5">
                  <c:v>Faragó Ferenc</c:v>
                </c:pt>
                <c:pt idx="6">
                  <c:v>Gedeon Gábor</c:v>
                </c:pt>
                <c:pt idx="7">
                  <c:v>Horváth Huba</c:v>
                </c:pt>
                <c:pt idx="8">
                  <c:v>Ilosvai Imre</c:v>
                </c:pt>
                <c:pt idx="9">
                  <c:v>Jónás János</c:v>
                </c:pt>
                <c:pt idx="10">
                  <c:v>Kovács Kálmán</c:v>
                </c:pt>
                <c:pt idx="11">
                  <c:v>Lakatos Lajos</c:v>
                </c:pt>
              </c:strCache>
            </c:strRef>
          </c:cat>
          <c:val>
            <c:numRef>
              <c:f>Osztályzás!$F$4:$F$15</c:f>
              <c:numCache>
                <c:formatCode>General</c:formatCode>
                <c:ptCount val="12"/>
                <c:pt idx="0">
                  <c:v>19</c:v>
                </c:pt>
                <c:pt idx="1">
                  <c:v>12</c:v>
                </c:pt>
                <c:pt idx="2">
                  <c:v>17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12</c:v>
                </c:pt>
                <c:pt idx="8">
                  <c:v>19</c:v>
                </c:pt>
                <c:pt idx="9">
                  <c:v>17</c:v>
                </c:pt>
                <c:pt idx="10">
                  <c:v>19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B1-4BB1-8F99-E31B7366D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18112"/>
        <c:axId val="96260864"/>
      </c:barChart>
      <c:catAx>
        <c:axId val="96218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6260864"/>
        <c:crosses val="autoZero"/>
        <c:auto val="1"/>
        <c:lblAlgn val="ctr"/>
        <c:lblOffset val="100"/>
        <c:noMultiLvlLbl val="0"/>
      </c:catAx>
      <c:valAx>
        <c:axId val="96260864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21811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Összes</a:t>
            </a:r>
            <a:r>
              <a:rPr lang="hu-HU"/>
              <a:t> pontszám tanulónként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Osztályzás!$G$3</c:f>
              <c:strCache>
                <c:ptCount val="1"/>
                <c:pt idx="0">
                  <c:v>Összes pontszám</c:v>
                </c:pt>
              </c:strCache>
            </c:strRef>
          </c:tx>
          <c:spPr>
            <a:ln w="28575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Osztályzás!$A$4:$A$15</c:f>
              <c:strCache>
                <c:ptCount val="12"/>
                <c:pt idx="0">
                  <c:v>Alföldi Albert</c:v>
                </c:pt>
                <c:pt idx="1">
                  <c:v>Buda Béla</c:v>
                </c:pt>
                <c:pt idx="2">
                  <c:v>Cinege Cintia</c:v>
                </c:pt>
                <c:pt idx="3">
                  <c:v>Debreceni Dániel</c:v>
                </c:pt>
                <c:pt idx="4">
                  <c:v>Erőss Elemér</c:v>
                </c:pt>
                <c:pt idx="5">
                  <c:v>Faragó Ferenc</c:v>
                </c:pt>
                <c:pt idx="6">
                  <c:v>Gedeon Gábor</c:v>
                </c:pt>
                <c:pt idx="7">
                  <c:v>Horváth Huba</c:v>
                </c:pt>
                <c:pt idx="8">
                  <c:v>Ilosvai Imre</c:v>
                </c:pt>
                <c:pt idx="9">
                  <c:v>Jónás János</c:v>
                </c:pt>
                <c:pt idx="10">
                  <c:v>Kovács Kálmán</c:v>
                </c:pt>
                <c:pt idx="11">
                  <c:v>Lakatos Lajos</c:v>
                </c:pt>
              </c:strCache>
            </c:strRef>
          </c:cat>
          <c:val>
            <c:numRef>
              <c:f>Osztályzás!$G$4:$G$15</c:f>
              <c:numCache>
                <c:formatCode>General</c:formatCode>
                <c:ptCount val="12"/>
                <c:pt idx="0">
                  <c:v>95</c:v>
                </c:pt>
                <c:pt idx="1">
                  <c:v>75</c:v>
                </c:pt>
                <c:pt idx="2">
                  <c:v>74</c:v>
                </c:pt>
                <c:pt idx="3">
                  <c:v>50</c:v>
                </c:pt>
                <c:pt idx="4">
                  <c:v>71</c:v>
                </c:pt>
                <c:pt idx="5">
                  <c:v>83</c:v>
                </c:pt>
                <c:pt idx="6">
                  <c:v>88</c:v>
                </c:pt>
                <c:pt idx="7">
                  <c:v>83</c:v>
                </c:pt>
                <c:pt idx="8">
                  <c:v>92</c:v>
                </c:pt>
                <c:pt idx="9">
                  <c:v>87</c:v>
                </c:pt>
                <c:pt idx="10">
                  <c:v>91</c:v>
                </c:pt>
                <c:pt idx="1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A-4122-90A4-CD465E5FC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95936"/>
        <c:axId val="96318208"/>
      </c:barChart>
      <c:catAx>
        <c:axId val="96295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6318208"/>
        <c:crosses val="autoZero"/>
        <c:auto val="1"/>
        <c:lblAlgn val="ctr"/>
        <c:lblOffset val="100"/>
        <c:noMultiLvlLbl val="0"/>
      </c:catAx>
      <c:valAx>
        <c:axId val="96318208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9629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1"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1"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4432" cy="603421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430" cy="60461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430" cy="60461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H17"/>
  <sheetViews>
    <sheetView tabSelected="1" zoomScale="150" zoomScaleNormal="150" workbookViewId="0">
      <selection sqref="A1:H1"/>
    </sheetView>
  </sheetViews>
  <sheetFormatPr defaultRowHeight="13.2" x14ac:dyDescent="0.25"/>
  <cols>
    <col min="1" max="1" width="17.6640625" bestFit="1" customWidth="1"/>
    <col min="7" max="7" width="13.44140625" bestFit="1" customWidth="1"/>
    <col min="8" max="8" width="14.33203125" bestFit="1" customWidth="1"/>
  </cols>
  <sheetData>
    <row r="1" spans="1:8" x14ac:dyDescent="0.25">
      <c r="A1" s="29" t="s">
        <v>11</v>
      </c>
      <c r="B1" s="29"/>
      <c r="C1" s="29"/>
      <c r="D1" s="29"/>
      <c r="E1" s="29"/>
      <c r="F1" s="29"/>
      <c r="G1" s="29"/>
      <c r="H1" s="29"/>
    </row>
    <row r="2" spans="1:8" x14ac:dyDescent="0.25">
      <c r="A2" s="29" t="s">
        <v>12</v>
      </c>
      <c r="B2" s="29"/>
      <c r="C2" s="29"/>
      <c r="D2" s="29"/>
      <c r="E2" s="29"/>
      <c r="F2" s="29"/>
      <c r="G2" s="29"/>
      <c r="H2" s="29"/>
    </row>
    <row r="3" spans="1:8" ht="13.8" thickBot="1" x14ac:dyDescent="0.3"/>
    <row r="4" spans="1:8" ht="14.4" thickTop="1" thickBot="1" x14ac:dyDescent="0.3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34</v>
      </c>
      <c r="H4" s="4" t="s">
        <v>35</v>
      </c>
    </row>
    <row r="5" spans="1:8" ht="13.8" thickTop="1" x14ac:dyDescent="0.25">
      <c r="A5" s="9" t="s">
        <v>33</v>
      </c>
      <c r="B5" s="10">
        <v>1000</v>
      </c>
      <c r="C5" s="10">
        <v>800</v>
      </c>
      <c r="D5" s="10">
        <v>800</v>
      </c>
      <c r="E5" s="10">
        <v>1000</v>
      </c>
      <c r="F5" s="10"/>
      <c r="G5" s="10">
        <f>SUM(B5:F5)</f>
        <v>3600</v>
      </c>
      <c r="H5" s="11">
        <f>5000-G5</f>
        <v>1400</v>
      </c>
    </row>
    <row r="6" spans="1:8" x14ac:dyDescent="0.25">
      <c r="A6" s="12" t="s">
        <v>19</v>
      </c>
      <c r="B6" s="13">
        <v>1000</v>
      </c>
      <c r="C6" s="13">
        <v>600</v>
      </c>
      <c r="D6" s="13">
        <v>1100</v>
      </c>
      <c r="E6" s="13">
        <v>800</v>
      </c>
      <c r="F6" s="13"/>
      <c r="G6" s="13">
        <f t="shared" ref="G6:G16" si="0">SUM(B6:F6)</f>
        <v>3500</v>
      </c>
      <c r="H6" s="14">
        <f t="shared" ref="H6:H16" si="1">5000-G6</f>
        <v>1500</v>
      </c>
    </row>
    <row r="7" spans="1:8" x14ac:dyDescent="0.25">
      <c r="A7" s="12" t="s">
        <v>20</v>
      </c>
      <c r="B7" s="13">
        <v>700</v>
      </c>
      <c r="C7" s="13">
        <v>800</v>
      </c>
      <c r="D7" s="13">
        <v>900</v>
      </c>
      <c r="E7" s="13">
        <v>1200</v>
      </c>
      <c r="F7" s="13"/>
      <c r="G7" s="13">
        <f t="shared" si="0"/>
        <v>3600</v>
      </c>
      <c r="H7" s="14">
        <f t="shared" si="1"/>
        <v>1400</v>
      </c>
    </row>
    <row r="8" spans="1:8" x14ac:dyDescent="0.25">
      <c r="A8" s="12" t="s">
        <v>21</v>
      </c>
      <c r="B8" s="13">
        <v>500</v>
      </c>
      <c r="C8" s="13">
        <v>500</v>
      </c>
      <c r="D8" s="13">
        <v>1500</v>
      </c>
      <c r="E8" s="13"/>
      <c r="F8" s="13"/>
      <c r="G8" s="13">
        <f t="shared" si="0"/>
        <v>2500</v>
      </c>
      <c r="H8" s="14">
        <f t="shared" si="1"/>
        <v>2500</v>
      </c>
    </row>
    <row r="9" spans="1:8" x14ac:dyDescent="0.25">
      <c r="A9" s="12" t="s">
        <v>22</v>
      </c>
      <c r="B9" s="13">
        <v>900</v>
      </c>
      <c r="C9" s="13">
        <v>1100</v>
      </c>
      <c r="D9" s="13">
        <v>1100</v>
      </c>
      <c r="E9" s="13">
        <v>1100</v>
      </c>
      <c r="F9" s="13"/>
      <c r="G9" s="13">
        <f t="shared" si="0"/>
        <v>4200</v>
      </c>
      <c r="H9" s="14">
        <f t="shared" si="1"/>
        <v>800</v>
      </c>
    </row>
    <row r="10" spans="1:8" x14ac:dyDescent="0.25">
      <c r="A10" s="12" t="s">
        <v>23</v>
      </c>
      <c r="B10" s="13">
        <v>800</v>
      </c>
      <c r="C10" s="13">
        <v>800</v>
      </c>
      <c r="D10" s="13">
        <v>800</v>
      </c>
      <c r="E10" s="13">
        <v>2000</v>
      </c>
      <c r="F10" s="13"/>
      <c r="G10" s="13">
        <f t="shared" si="0"/>
        <v>4400</v>
      </c>
      <c r="H10" s="14">
        <f t="shared" si="1"/>
        <v>600</v>
      </c>
    </row>
    <row r="11" spans="1:8" x14ac:dyDescent="0.25">
      <c r="A11" s="12" t="s">
        <v>24</v>
      </c>
      <c r="B11" s="13">
        <v>1000</v>
      </c>
      <c r="C11" s="13">
        <v>800</v>
      </c>
      <c r="D11" s="13">
        <v>800</v>
      </c>
      <c r="E11" s="13"/>
      <c r="F11" s="13"/>
      <c r="G11" s="13">
        <f t="shared" si="0"/>
        <v>2600</v>
      </c>
      <c r="H11" s="14">
        <f t="shared" si="1"/>
        <v>2400</v>
      </c>
    </row>
    <row r="12" spans="1:8" x14ac:dyDescent="0.25">
      <c r="A12" s="12" t="s">
        <v>25</v>
      </c>
      <c r="B12" s="13">
        <v>1000</v>
      </c>
      <c r="C12" s="13">
        <v>800</v>
      </c>
      <c r="D12" s="13">
        <v>1100</v>
      </c>
      <c r="E12" s="13"/>
      <c r="F12" s="13"/>
      <c r="G12" s="13">
        <f t="shared" si="0"/>
        <v>2900</v>
      </c>
      <c r="H12" s="14">
        <f t="shared" si="1"/>
        <v>2100</v>
      </c>
    </row>
    <row r="13" spans="1:8" x14ac:dyDescent="0.25">
      <c r="A13" s="12" t="s">
        <v>26</v>
      </c>
      <c r="B13" s="13">
        <v>700</v>
      </c>
      <c r="C13" s="13">
        <v>800</v>
      </c>
      <c r="D13" s="13">
        <v>900</v>
      </c>
      <c r="E13" s="13">
        <v>1500</v>
      </c>
      <c r="F13" s="13"/>
      <c r="G13" s="13">
        <f t="shared" si="0"/>
        <v>3900</v>
      </c>
      <c r="H13" s="14">
        <f t="shared" si="1"/>
        <v>1100</v>
      </c>
    </row>
    <row r="14" spans="1:8" x14ac:dyDescent="0.25">
      <c r="A14" s="12" t="s">
        <v>27</v>
      </c>
      <c r="B14" s="13">
        <v>500</v>
      </c>
      <c r="C14" s="13">
        <v>500</v>
      </c>
      <c r="D14" s="13">
        <v>1500</v>
      </c>
      <c r="E14" s="13">
        <v>1400</v>
      </c>
      <c r="F14" s="13"/>
      <c r="G14" s="13">
        <f t="shared" si="0"/>
        <v>3900</v>
      </c>
      <c r="H14" s="14">
        <f t="shared" si="1"/>
        <v>1100</v>
      </c>
    </row>
    <row r="15" spans="1:8" x14ac:dyDescent="0.25">
      <c r="A15" s="12" t="s">
        <v>28</v>
      </c>
      <c r="B15" s="13">
        <v>900</v>
      </c>
      <c r="C15" s="13">
        <v>1100</v>
      </c>
      <c r="D15" s="13">
        <v>1100</v>
      </c>
      <c r="E15" s="13">
        <v>900</v>
      </c>
      <c r="F15" s="13"/>
      <c r="G15" s="13">
        <f t="shared" si="0"/>
        <v>4000</v>
      </c>
      <c r="H15" s="14">
        <f t="shared" si="1"/>
        <v>1000</v>
      </c>
    </row>
    <row r="16" spans="1:8" ht="13.8" thickBot="1" x14ac:dyDescent="0.3">
      <c r="A16" s="6" t="s">
        <v>29</v>
      </c>
      <c r="B16" s="7">
        <v>1000</v>
      </c>
      <c r="C16" s="7">
        <v>700</v>
      </c>
      <c r="D16" s="7">
        <v>1200</v>
      </c>
      <c r="E16" s="7">
        <v>1300</v>
      </c>
      <c r="F16" s="7"/>
      <c r="G16" s="7">
        <f t="shared" si="0"/>
        <v>4200</v>
      </c>
      <c r="H16" s="8">
        <f t="shared" si="1"/>
        <v>800</v>
      </c>
    </row>
    <row r="17" ht="13.8" thickTop="1" x14ac:dyDescent="0.25"/>
  </sheetData>
  <autoFilter ref="A4:H16"/>
  <mergeCells count="2">
    <mergeCell ref="A1:H1"/>
    <mergeCell ref="A2:H2"/>
  </mergeCells>
  <phoneticPr fontId="3" type="noConversion"/>
  <printOptions horizontalCentered="1" gridLines="1"/>
  <pageMargins left="0.19685039370078741" right="0.19685039370078741" top="0.59055118110236227" bottom="0.59055118110236227" header="0.51181102362204722" footer="0.51181102362204722"/>
  <pageSetup paperSize="9" scale="16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5"/>
  <sheetViews>
    <sheetView zoomScale="200" zoomScaleNormal="200" workbookViewId="0">
      <selection activeCell="B1" sqref="B1"/>
    </sheetView>
  </sheetViews>
  <sheetFormatPr defaultRowHeight="13.2" x14ac:dyDescent="0.25"/>
  <cols>
    <col min="1" max="1" width="15.109375" bestFit="1" customWidth="1"/>
    <col min="2" max="2" width="12" bestFit="1" customWidth="1"/>
  </cols>
  <sheetData>
    <row r="1" spans="1:3" x14ac:dyDescent="0.25">
      <c r="A1" s="26" t="s">
        <v>39</v>
      </c>
      <c r="B1" s="26">
        <f ca="1">YEAR(TODAY())</f>
        <v>2023</v>
      </c>
    </row>
    <row r="3" spans="1:3" x14ac:dyDescent="0.25">
      <c r="A3" s="25" t="s">
        <v>13</v>
      </c>
      <c r="B3" s="25" t="s">
        <v>37</v>
      </c>
      <c r="C3" s="25" t="s">
        <v>38</v>
      </c>
    </row>
    <row r="4" spans="1:3" x14ac:dyDescent="0.25">
      <c r="A4" t="s">
        <v>33</v>
      </c>
      <c r="B4">
        <v>1999</v>
      </c>
      <c r="C4">
        <f ca="1">$B$1-B4</f>
        <v>24</v>
      </c>
    </row>
    <row r="5" spans="1:3" x14ac:dyDescent="0.25">
      <c r="A5" t="s">
        <v>19</v>
      </c>
      <c r="B5">
        <v>1957</v>
      </c>
      <c r="C5">
        <f t="shared" ref="C5:C15" ca="1" si="0">$B$1-B5</f>
        <v>66</v>
      </c>
    </row>
    <row r="6" spans="1:3" x14ac:dyDescent="0.25">
      <c r="A6" t="s">
        <v>20</v>
      </c>
      <c r="B6">
        <v>2001</v>
      </c>
      <c r="C6">
        <f t="shared" ca="1" si="0"/>
        <v>22</v>
      </c>
    </row>
    <row r="7" spans="1:3" x14ac:dyDescent="0.25">
      <c r="A7" t="s">
        <v>21</v>
      </c>
      <c r="B7">
        <v>1970</v>
      </c>
      <c r="C7">
        <f t="shared" ca="1" si="0"/>
        <v>53</v>
      </c>
    </row>
    <row r="8" spans="1:3" x14ac:dyDescent="0.25">
      <c r="A8" t="s">
        <v>22</v>
      </c>
      <c r="B8">
        <v>1985</v>
      </c>
      <c r="C8">
        <f t="shared" ca="1" si="0"/>
        <v>38</v>
      </c>
    </row>
    <row r="9" spans="1:3" x14ac:dyDescent="0.25">
      <c r="A9" t="s">
        <v>23</v>
      </c>
      <c r="B9">
        <v>2002</v>
      </c>
      <c r="C9">
        <f t="shared" ca="1" si="0"/>
        <v>21</v>
      </c>
    </row>
    <row r="10" spans="1:3" x14ac:dyDescent="0.25">
      <c r="A10" t="s">
        <v>24</v>
      </c>
      <c r="B10">
        <v>2015</v>
      </c>
      <c r="C10">
        <f t="shared" ca="1" si="0"/>
        <v>8</v>
      </c>
    </row>
    <row r="11" spans="1:3" x14ac:dyDescent="0.25">
      <c r="A11" t="s">
        <v>25</v>
      </c>
      <c r="B11">
        <v>1990</v>
      </c>
      <c r="C11">
        <f t="shared" ca="1" si="0"/>
        <v>33</v>
      </c>
    </row>
    <row r="12" spans="1:3" x14ac:dyDescent="0.25">
      <c r="A12" t="s">
        <v>26</v>
      </c>
      <c r="B12">
        <v>1962</v>
      </c>
      <c r="C12">
        <f t="shared" ca="1" si="0"/>
        <v>61</v>
      </c>
    </row>
    <row r="13" spans="1:3" x14ac:dyDescent="0.25">
      <c r="A13" t="s">
        <v>27</v>
      </c>
      <c r="B13">
        <v>1988</v>
      </c>
      <c r="C13">
        <f t="shared" ca="1" si="0"/>
        <v>35</v>
      </c>
    </row>
    <row r="14" spans="1:3" x14ac:dyDescent="0.25">
      <c r="A14" t="s">
        <v>28</v>
      </c>
      <c r="B14">
        <v>1970</v>
      </c>
      <c r="C14">
        <f t="shared" ca="1" si="0"/>
        <v>53</v>
      </c>
    </row>
    <row r="15" spans="1:3" x14ac:dyDescent="0.25">
      <c r="A15" t="s">
        <v>29</v>
      </c>
      <c r="B15">
        <v>1985</v>
      </c>
      <c r="C15">
        <f t="shared" ca="1" si="0"/>
        <v>38</v>
      </c>
    </row>
  </sheetData>
  <printOptions horizontalCentered="1" gridLines="1"/>
  <pageMargins left="0.19685039370078741" right="0.19685039370078741" top="0.59055118110236227" bottom="0.59055118110236227" header="0.51181102362204722" footer="0.51181102362204722"/>
  <pageSetup paperSize="9" scale="16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/>
  <dimension ref="A1:D24"/>
  <sheetViews>
    <sheetView topLeftCell="A4" zoomScale="150" zoomScaleNormal="150" workbookViewId="0">
      <selection sqref="A1:H1"/>
    </sheetView>
  </sheetViews>
  <sheetFormatPr defaultRowHeight="13.2" x14ac:dyDescent="0.25"/>
  <sheetData>
    <row r="1" spans="1:4" x14ac:dyDescent="0.25">
      <c r="A1" s="29" t="s">
        <v>4</v>
      </c>
      <c r="B1" s="29"/>
      <c r="C1" s="29"/>
      <c r="D1" s="29"/>
    </row>
    <row r="3" spans="1:4" x14ac:dyDescent="0.25">
      <c r="A3" s="5" t="s">
        <v>0</v>
      </c>
      <c r="B3" s="5" t="s">
        <v>1</v>
      </c>
      <c r="C3" s="5" t="s">
        <v>2</v>
      </c>
      <c r="D3" s="5" t="s">
        <v>3</v>
      </c>
    </row>
    <row r="4" spans="1:4" x14ac:dyDescent="0.25">
      <c r="A4" s="27">
        <v>600</v>
      </c>
      <c r="B4">
        <v>50</v>
      </c>
      <c r="C4">
        <f>A4/2-B4</f>
        <v>250</v>
      </c>
      <c r="D4">
        <f>B4*C4</f>
        <v>12500</v>
      </c>
    </row>
    <row r="5" spans="1:4" x14ac:dyDescent="0.25">
      <c r="A5">
        <f>$A$4</f>
        <v>600</v>
      </c>
      <c r="B5">
        <v>60</v>
      </c>
      <c r="C5">
        <f t="shared" ref="C5:C24" si="0">A5/2-B5</f>
        <v>240</v>
      </c>
      <c r="D5">
        <f t="shared" ref="D5:D24" si="1">B5*C5</f>
        <v>14400</v>
      </c>
    </row>
    <row r="6" spans="1:4" x14ac:dyDescent="0.25">
      <c r="A6">
        <f t="shared" ref="A6:A24" si="2">$A$4</f>
        <v>600</v>
      </c>
      <c r="B6">
        <v>70</v>
      </c>
      <c r="C6">
        <f t="shared" si="0"/>
        <v>230</v>
      </c>
      <c r="D6">
        <f t="shared" si="1"/>
        <v>16100</v>
      </c>
    </row>
    <row r="7" spans="1:4" x14ac:dyDescent="0.25">
      <c r="A7">
        <f t="shared" si="2"/>
        <v>600</v>
      </c>
      <c r="B7">
        <v>80</v>
      </c>
      <c r="C7">
        <f t="shared" si="0"/>
        <v>220</v>
      </c>
      <c r="D7">
        <f t="shared" si="1"/>
        <v>17600</v>
      </c>
    </row>
    <row r="8" spans="1:4" x14ac:dyDescent="0.25">
      <c r="A8">
        <f t="shared" si="2"/>
        <v>600</v>
      </c>
      <c r="B8">
        <v>90</v>
      </c>
      <c r="C8">
        <f t="shared" si="0"/>
        <v>210</v>
      </c>
      <c r="D8">
        <f t="shared" si="1"/>
        <v>18900</v>
      </c>
    </row>
    <row r="9" spans="1:4" x14ac:dyDescent="0.25">
      <c r="A9">
        <f t="shared" si="2"/>
        <v>600</v>
      </c>
      <c r="B9">
        <v>100</v>
      </c>
      <c r="C9">
        <f t="shared" si="0"/>
        <v>200</v>
      </c>
      <c r="D9">
        <f t="shared" si="1"/>
        <v>20000</v>
      </c>
    </row>
    <row r="10" spans="1:4" x14ac:dyDescent="0.25">
      <c r="A10">
        <f t="shared" si="2"/>
        <v>600</v>
      </c>
      <c r="B10">
        <v>110</v>
      </c>
      <c r="C10">
        <f t="shared" si="0"/>
        <v>190</v>
      </c>
      <c r="D10">
        <f t="shared" si="1"/>
        <v>20900</v>
      </c>
    </row>
    <row r="11" spans="1:4" x14ac:dyDescent="0.25">
      <c r="A11">
        <f t="shared" si="2"/>
        <v>600</v>
      </c>
      <c r="B11">
        <v>120</v>
      </c>
      <c r="C11">
        <f t="shared" si="0"/>
        <v>180</v>
      </c>
      <c r="D11">
        <f t="shared" si="1"/>
        <v>21600</v>
      </c>
    </row>
    <row r="12" spans="1:4" x14ac:dyDescent="0.25">
      <c r="A12">
        <f t="shared" si="2"/>
        <v>600</v>
      </c>
      <c r="B12">
        <v>130</v>
      </c>
      <c r="C12">
        <f t="shared" si="0"/>
        <v>170</v>
      </c>
      <c r="D12">
        <f t="shared" si="1"/>
        <v>22100</v>
      </c>
    </row>
    <row r="13" spans="1:4" x14ac:dyDescent="0.25">
      <c r="A13">
        <f t="shared" si="2"/>
        <v>600</v>
      </c>
      <c r="B13">
        <v>140</v>
      </c>
      <c r="C13">
        <f t="shared" si="0"/>
        <v>160</v>
      </c>
      <c r="D13">
        <f t="shared" si="1"/>
        <v>22400</v>
      </c>
    </row>
    <row r="14" spans="1:4" x14ac:dyDescent="0.25">
      <c r="A14">
        <f t="shared" si="2"/>
        <v>600</v>
      </c>
      <c r="B14">
        <v>150</v>
      </c>
      <c r="C14">
        <f t="shared" si="0"/>
        <v>150</v>
      </c>
      <c r="D14">
        <f t="shared" si="1"/>
        <v>22500</v>
      </c>
    </row>
    <row r="15" spans="1:4" x14ac:dyDescent="0.25">
      <c r="A15">
        <f t="shared" si="2"/>
        <v>600</v>
      </c>
      <c r="B15">
        <v>160</v>
      </c>
      <c r="C15">
        <f t="shared" si="0"/>
        <v>140</v>
      </c>
      <c r="D15">
        <f t="shared" si="1"/>
        <v>22400</v>
      </c>
    </row>
    <row r="16" spans="1:4" x14ac:dyDescent="0.25">
      <c r="A16">
        <f t="shared" si="2"/>
        <v>600</v>
      </c>
      <c r="B16">
        <v>170</v>
      </c>
      <c r="C16">
        <f t="shared" si="0"/>
        <v>130</v>
      </c>
      <c r="D16">
        <f t="shared" si="1"/>
        <v>22100</v>
      </c>
    </row>
    <row r="17" spans="1:4" x14ac:dyDescent="0.25">
      <c r="A17">
        <f t="shared" si="2"/>
        <v>600</v>
      </c>
      <c r="B17">
        <v>180</v>
      </c>
      <c r="C17">
        <f t="shared" si="0"/>
        <v>120</v>
      </c>
      <c r="D17">
        <f t="shared" si="1"/>
        <v>21600</v>
      </c>
    </row>
    <row r="18" spans="1:4" x14ac:dyDescent="0.25">
      <c r="A18">
        <f t="shared" si="2"/>
        <v>600</v>
      </c>
      <c r="B18">
        <v>190</v>
      </c>
      <c r="C18">
        <f t="shared" si="0"/>
        <v>110</v>
      </c>
      <c r="D18">
        <f t="shared" si="1"/>
        <v>20900</v>
      </c>
    </row>
    <row r="19" spans="1:4" x14ac:dyDescent="0.25">
      <c r="A19">
        <f t="shared" si="2"/>
        <v>600</v>
      </c>
      <c r="B19">
        <v>200</v>
      </c>
      <c r="C19">
        <f t="shared" si="0"/>
        <v>100</v>
      </c>
      <c r="D19">
        <f t="shared" si="1"/>
        <v>20000</v>
      </c>
    </row>
    <row r="20" spans="1:4" x14ac:dyDescent="0.25">
      <c r="A20">
        <f t="shared" si="2"/>
        <v>600</v>
      </c>
      <c r="B20">
        <v>210</v>
      </c>
      <c r="C20">
        <f t="shared" si="0"/>
        <v>90</v>
      </c>
      <c r="D20">
        <f t="shared" si="1"/>
        <v>18900</v>
      </c>
    </row>
    <row r="21" spans="1:4" x14ac:dyDescent="0.25">
      <c r="A21">
        <f t="shared" si="2"/>
        <v>600</v>
      </c>
      <c r="B21">
        <v>220</v>
      </c>
      <c r="C21">
        <f t="shared" si="0"/>
        <v>80</v>
      </c>
      <c r="D21">
        <f t="shared" si="1"/>
        <v>17600</v>
      </c>
    </row>
    <row r="22" spans="1:4" x14ac:dyDescent="0.25">
      <c r="A22">
        <f t="shared" si="2"/>
        <v>600</v>
      </c>
      <c r="B22">
        <v>230</v>
      </c>
      <c r="C22">
        <f t="shared" si="0"/>
        <v>70</v>
      </c>
      <c r="D22">
        <f t="shared" si="1"/>
        <v>16100</v>
      </c>
    </row>
    <row r="23" spans="1:4" x14ac:dyDescent="0.25">
      <c r="A23">
        <f t="shared" si="2"/>
        <v>600</v>
      </c>
      <c r="B23">
        <v>240</v>
      </c>
      <c r="C23">
        <f t="shared" si="0"/>
        <v>60</v>
      </c>
      <c r="D23">
        <f t="shared" si="1"/>
        <v>14400</v>
      </c>
    </row>
    <row r="24" spans="1:4" x14ac:dyDescent="0.25">
      <c r="A24">
        <f t="shared" si="2"/>
        <v>600</v>
      </c>
      <c r="B24">
        <v>250</v>
      </c>
      <c r="C24">
        <f t="shared" si="0"/>
        <v>50</v>
      </c>
      <c r="D24">
        <f t="shared" si="1"/>
        <v>12500</v>
      </c>
    </row>
  </sheetData>
  <mergeCells count="1">
    <mergeCell ref="A1:D1"/>
  </mergeCells>
  <phoneticPr fontId="3" type="noConversion"/>
  <printOptions horizontalCentered="1" gridLines="1"/>
  <pageMargins left="0.19685039370078741" right="0.19685039370078741" top="0.59055118110236227" bottom="0.59055118110236227" header="0.51181102362204722" footer="0.51181102362204722"/>
  <pageSetup paperSize="9" scale="16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/>
  <dimension ref="A1:E19"/>
  <sheetViews>
    <sheetView zoomScale="150" zoomScaleNormal="150" workbookViewId="0">
      <selection sqref="A1:H1"/>
    </sheetView>
  </sheetViews>
  <sheetFormatPr defaultRowHeight="13.2" x14ac:dyDescent="0.25"/>
  <cols>
    <col min="1" max="1" width="9.5546875" bestFit="1" customWidth="1"/>
    <col min="2" max="2" width="10" bestFit="1" customWidth="1"/>
    <col min="3" max="4" width="10.5546875" bestFit="1" customWidth="1"/>
    <col min="5" max="5" width="8.44140625" bestFit="1" customWidth="1"/>
  </cols>
  <sheetData>
    <row r="1" spans="1:5" x14ac:dyDescent="0.25">
      <c r="A1" s="30" t="s">
        <v>5</v>
      </c>
      <c r="B1" s="30"/>
      <c r="C1" s="30"/>
      <c r="D1" s="30"/>
      <c r="E1" s="30"/>
    </row>
    <row r="3" spans="1:5" x14ac:dyDescent="0.25">
      <c r="A3" s="28" t="s">
        <v>6</v>
      </c>
      <c r="B3" s="28" t="s">
        <v>7</v>
      </c>
      <c r="C3" s="28" t="s">
        <v>8</v>
      </c>
      <c r="D3" s="28" t="s">
        <v>9</v>
      </c>
      <c r="E3" s="28" t="s">
        <v>10</v>
      </c>
    </row>
    <row r="4" spans="1:5" x14ac:dyDescent="0.25">
      <c r="A4" s="26">
        <v>39</v>
      </c>
      <c r="B4" s="26">
        <v>46</v>
      </c>
      <c r="C4" s="26">
        <v>18</v>
      </c>
      <c r="D4">
        <v>0</v>
      </c>
      <c r="E4" s="1">
        <f>(A4*B4+C4*D4)/(B4+D4)</f>
        <v>39</v>
      </c>
    </row>
    <row r="5" spans="1:5" x14ac:dyDescent="0.25">
      <c r="A5">
        <f>A$4</f>
        <v>39</v>
      </c>
      <c r="B5">
        <f>B$4</f>
        <v>46</v>
      </c>
      <c r="C5">
        <f>C$4</f>
        <v>18</v>
      </c>
      <c r="D5">
        <v>5</v>
      </c>
      <c r="E5" s="1">
        <f>(A5*B5+C5*D5)/(B5+D5)</f>
        <v>36.941176470588232</v>
      </c>
    </row>
    <row r="6" spans="1:5" x14ac:dyDescent="0.25">
      <c r="A6">
        <f t="shared" ref="A6:C19" si="0">A$4</f>
        <v>39</v>
      </c>
      <c r="B6">
        <f t="shared" si="0"/>
        <v>46</v>
      </c>
      <c r="C6">
        <f t="shared" si="0"/>
        <v>18</v>
      </c>
      <c r="D6">
        <v>10</v>
      </c>
      <c r="E6" s="1">
        <f t="shared" ref="E6:E19" si="1">(A6*B6+C6*D6)/(B6+D6)</f>
        <v>35.25</v>
      </c>
    </row>
    <row r="7" spans="1:5" x14ac:dyDescent="0.25">
      <c r="A7">
        <f t="shared" si="0"/>
        <v>39</v>
      </c>
      <c r="B7">
        <f t="shared" si="0"/>
        <v>46</v>
      </c>
      <c r="C7">
        <f t="shared" si="0"/>
        <v>18</v>
      </c>
      <c r="D7">
        <v>15</v>
      </c>
      <c r="E7" s="1">
        <f t="shared" si="1"/>
        <v>33.83606557377049</v>
      </c>
    </row>
    <row r="8" spans="1:5" x14ac:dyDescent="0.25">
      <c r="A8">
        <f t="shared" si="0"/>
        <v>39</v>
      </c>
      <c r="B8">
        <f t="shared" si="0"/>
        <v>46</v>
      </c>
      <c r="C8">
        <f t="shared" si="0"/>
        <v>18</v>
      </c>
      <c r="D8">
        <v>20</v>
      </c>
      <c r="E8" s="1">
        <f t="shared" si="1"/>
        <v>32.636363636363633</v>
      </c>
    </row>
    <row r="9" spans="1:5" x14ac:dyDescent="0.25">
      <c r="A9">
        <f t="shared" si="0"/>
        <v>39</v>
      </c>
      <c r="B9">
        <f t="shared" si="0"/>
        <v>46</v>
      </c>
      <c r="C9">
        <f t="shared" si="0"/>
        <v>18</v>
      </c>
      <c r="D9">
        <v>25</v>
      </c>
      <c r="E9" s="1">
        <f t="shared" si="1"/>
        <v>31.6056338028169</v>
      </c>
    </row>
    <row r="10" spans="1:5" x14ac:dyDescent="0.25">
      <c r="A10">
        <f t="shared" si="0"/>
        <v>39</v>
      </c>
      <c r="B10">
        <f t="shared" si="0"/>
        <v>46</v>
      </c>
      <c r="C10">
        <f t="shared" si="0"/>
        <v>18</v>
      </c>
      <c r="D10">
        <v>30</v>
      </c>
      <c r="E10" s="1">
        <f t="shared" si="1"/>
        <v>30.710526315789473</v>
      </c>
    </row>
    <row r="11" spans="1:5" x14ac:dyDescent="0.25">
      <c r="A11">
        <f t="shared" si="0"/>
        <v>39</v>
      </c>
      <c r="B11">
        <f t="shared" si="0"/>
        <v>46</v>
      </c>
      <c r="C11">
        <f t="shared" si="0"/>
        <v>18</v>
      </c>
      <c r="D11">
        <v>35</v>
      </c>
      <c r="E11" s="1">
        <f t="shared" si="1"/>
        <v>29.925925925925927</v>
      </c>
    </row>
    <row r="12" spans="1:5" x14ac:dyDescent="0.25">
      <c r="A12">
        <f t="shared" si="0"/>
        <v>39</v>
      </c>
      <c r="B12">
        <f t="shared" si="0"/>
        <v>46</v>
      </c>
      <c r="C12">
        <f t="shared" si="0"/>
        <v>18</v>
      </c>
      <c r="D12">
        <v>40</v>
      </c>
      <c r="E12" s="1">
        <f t="shared" si="1"/>
        <v>29.232558139534884</v>
      </c>
    </row>
    <row r="13" spans="1:5" x14ac:dyDescent="0.25">
      <c r="A13">
        <f t="shared" si="0"/>
        <v>39</v>
      </c>
      <c r="B13">
        <f t="shared" si="0"/>
        <v>46</v>
      </c>
      <c r="C13">
        <f t="shared" si="0"/>
        <v>18</v>
      </c>
      <c r="D13">
        <v>45</v>
      </c>
      <c r="E13" s="1">
        <f t="shared" si="1"/>
        <v>28.615384615384617</v>
      </c>
    </row>
    <row r="14" spans="1:5" x14ac:dyDescent="0.25">
      <c r="A14">
        <f t="shared" si="0"/>
        <v>39</v>
      </c>
      <c r="B14">
        <f t="shared" si="0"/>
        <v>46</v>
      </c>
      <c r="C14">
        <f t="shared" si="0"/>
        <v>18</v>
      </c>
      <c r="D14">
        <v>50</v>
      </c>
      <c r="E14" s="1">
        <f t="shared" si="1"/>
        <v>28.0625</v>
      </c>
    </row>
    <row r="15" spans="1:5" x14ac:dyDescent="0.25">
      <c r="A15">
        <f t="shared" si="0"/>
        <v>39</v>
      </c>
      <c r="B15">
        <f t="shared" si="0"/>
        <v>46</v>
      </c>
      <c r="C15">
        <f t="shared" si="0"/>
        <v>18</v>
      </c>
      <c r="D15">
        <v>55</v>
      </c>
      <c r="E15" s="1">
        <f t="shared" si="1"/>
        <v>27.564356435643564</v>
      </c>
    </row>
    <row r="16" spans="1:5" x14ac:dyDescent="0.25">
      <c r="A16">
        <f t="shared" si="0"/>
        <v>39</v>
      </c>
      <c r="B16">
        <f t="shared" si="0"/>
        <v>46</v>
      </c>
      <c r="C16">
        <f t="shared" si="0"/>
        <v>18</v>
      </c>
      <c r="D16">
        <v>60</v>
      </c>
      <c r="E16" s="1">
        <f t="shared" si="1"/>
        <v>27.113207547169811</v>
      </c>
    </row>
    <row r="17" spans="1:5" x14ac:dyDescent="0.25">
      <c r="A17">
        <f t="shared" si="0"/>
        <v>39</v>
      </c>
      <c r="B17">
        <f t="shared" si="0"/>
        <v>46</v>
      </c>
      <c r="C17">
        <f t="shared" si="0"/>
        <v>18</v>
      </c>
      <c r="D17">
        <v>65</v>
      </c>
      <c r="E17" s="1">
        <f t="shared" si="1"/>
        <v>26.702702702702702</v>
      </c>
    </row>
    <row r="18" spans="1:5" x14ac:dyDescent="0.25">
      <c r="A18">
        <f t="shared" si="0"/>
        <v>39</v>
      </c>
      <c r="B18">
        <f t="shared" si="0"/>
        <v>46</v>
      </c>
      <c r="C18">
        <f t="shared" si="0"/>
        <v>18</v>
      </c>
      <c r="D18">
        <v>70</v>
      </c>
      <c r="E18" s="1">
        <f t="shared" si="1"/>
        <v>26.327586206896552</v>
      </c>
    </row>
    <row r="19" spans="1:5" x14ac:dyDescent="0.25">
      <c r="A19">
        <f t="shared" si="0"/>
        <v>39</v>
      </c>
      <c r="B19">
        <f t="shared" si="0"/>
        <v>46</v>
      </c>
      <c r="C19">
        <f t="shared" si="0"/>
        <v>18</v>
      </c>
      <c r="D19">
        <v>75</v>
      </c>
      <c r="E19" s="1">
        <f t="shared" si="1"/>
        <v>25.983471074380166</v>
      </c>
    </row>
  </sheetData>
  <mergeCells count="1">
    <mergeCell ref="A1:E1"/>
  </mergeCells>
  <phoneticPr fontId="3" type="noConversion"/>
  <printOptions horizontalCentered="1" gridLines="1"/>
  <pageMargins left="0.19685039370078741" right="0.19685039370078741" top="0.59055118110236227" bottom="0.59055118110236227" header="0.51181102362204722" footer="0.51181102362204722"/>
  <pageSetup paperSize="9" scale="16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H16"/>
  <sheetViews>
    <sheetView zoomScale="150" zoomScaleNormal="150" workbookViewId="0">
      <pane xSplit="1" ySplit="3" topLeftCell="B4" activePane="bottomRight" state="frozen"/>
      <selection sqref="A1:H1"/>
      <selection pane="topRight" sqref="A1:H1"/>
      <selection pane="bottomLeft" sqref="A1:H1"/>
      <selection pane="bottomRight" sqref="A1:H1"/>
    </sheetView>
  </sheetViews>
  <sheetFormatPr defaultRowHeight="13.2" x14ac:dyDescent="0.25"/>
  <cols>
    <col min="1" max="1" width="16.5546875" bestFit="1" customWidth="1"/>
    <col min="2" max="2" width="8.109375" bestFit="1" customWidth="1"/>
    <col min="3" max="3" width="8" bestFit="1" customWidth="1"/>
    <col min="4" max="4" width="6.6640625" bestFit="1" customWidth="1"/>
    <col min="5" max="5" width="6.33203125" bestFit="1" customWidth="1"/>
    <col min="6" max="6" width="6.88671875" bestFit="1" customWidth="1"/>
    <col min="7" max="7" width="16.33203125" bestFit="1" customWidth="1"/>
    <col min="8" max="8" width="10" bestFit="1" customWidth="1"/>
  </cols>
  <sheetData>
    <row r="1" spans="1:8" x14ac:dyDescent="0.25">
      <c r="A1" s="29" t="s">
        <v>32</v>
      </c>
      <c r="B1" s="29"/>
      <c r="C1" s="29"/>
      <c r="D1" s="29"/>
      <c r="E1" s="29"/>
      <c r="F1" s="29"/>
      <c r="G1" s="29"/>
      <c r="H1" s="29"/>
    </row>
    <row r="2" spans="1:8" ht="13.8" thickBot="1" x14ac:dyDescent="0.3"/>
    <row r="3" spans="1:8" ht="14.4" thickTop="1" thickBot="1" x14ac:dyDescent="0.3">
      <c r="A3" s="19" t="s">
        <v>13</v>
      </c>
      <c r="B3" s="20" t="s">
        <v>15</v>
      </c>
      <c r="C3" s="20" t="s">
        <v>16</v>
      </c>
      <c r="D3" s="20" t="s">
        <v>17</v>
      </c>
      <c r="E3" s="20" t="s">
        <v>18</v>
      </c>
      <c r="F3" s="20" t="s">
        <v>30</v>
      </c>
      <c r="G3" s="24" t="s">
        <v>36</v>
      </c>
      <c r="H3" s="21" t="s">
        <v>31</v>
      </c>
    </row>
    <row r="4" spans="1:8" ht="13.8" thickTop="1" x14ac:dyDescent="0.25">
      <c r="A4" s="22" t="s">
        <v>33</v>
      </c>
      <c r="B4" s="15">
        <v>19</v>
      </c>
      <c r="C4" s="15">
        <v>20</v>
      </c>
      <c r="D4" s="15">
        <v>18</v>
      </c>
      <c r="E4" s="15">
        <v>19</v>
      </c>
      <c r="F4" s="15">
        <v>19</v>
      </c>
      <c r="G4" s="15">
        <f>SUM(B4:F4)</f>
        <v>95</v>
      </c>
      <c r="H4" s="16">
        <f>IF(G4&lt;=30,1,IF(G4&lt;=50,2,IF(G4&lt;=75,3,IF(G4&lt;=90,4,5))))</f>
        <v>5</v>
      </c>
    </row>
    <row r="5" spans="1:8" x14ac:dyDescent="0.25">
      <c r="A5" s="22" t="s">
        <v>19</v>
      </c>
      <c r="B5" s="15">
        <v>15</v>
      </c>
      <c r="C5" s="15">
        <v>12</v>
      </c>
      <c r="D5" s="15">
        <v>17</v>
      </c>
      <c r="E5" s="15">
        <v>19</v>
      </c>
      <c r="F5" s="15">
        <v>12</v>
      </c>
      <c r="G5" s="15">
        <f t="shared" ref="G5:G15" si="0">SUM(B5:F5)</f>
        <v>75</v>
      </c>
      <c r="H5" s="16">
        <f t="shared" ref="H5:H13" si="1">IF(G5&lt;=30,1,IF(G5&lt;=50,2,IF(G5&lt;=75,3,IF(G5&lt;=90,4,5))))</f>
        <v>3</v>
      </c>
    </row>
    <row r="6" spans="1:8" x14ac:dyDescent="0.25">
      <c r="A6" s="22" t="s">
        <v>20</v>
      </c>
      <c r="B6" s="15">
        <v>15</v>
      </c>
      <c r="C6" s="15">
        <v>13</v>
      </c>
      <c r="D6" s="15">
        <v>17</v>
      </c>
      <c r="E6" s="15">
        <v>12</v>
      </c>
      <c r="F6" s="15">
        <v>17</v>
      </c>
      <c r="G6" s="15">
        <f t="shared" si="0"/>
        <v>74</v>
      </c>
      <c r="H6" s="16">
        <f t="shared" si="1"/>
        <v>3</v>
      </c>
    </row>
    <row r="7" spans="1:8" x14ac:dyDescent="0.25">
      <c r="A7" s="22" t="s">
        <v>21</v>
      </c>
      <c r="B7" s="15">
        <v>9</v>
      </c>
      <c r="C7" s="15">
        <v>8</v>
      </c>
      <c r="D7" s="15">
        <v>11</v>
      </c>
      <c r="E7" s="15">
        <v>10</v>
      </c>
      <c r="F7" s="15">
        <v>12</v>
      </c>
      <c r="G7" s="15">
        <f t="shared" si="0"/>
        <v>50</v>
      </c>
      <c r="H7" s="16">
        <f t="shared" si="1"/>
        <v>2</v>
      </c>
    </row>
    <row r="8" spans="1:8" x14ac:dyDescent="0.25">
      <c r="A8" s="22" t="s">
        <v>22</v>
      </c>
      <c r="B8" s="15">
        <v>15</v>
      </c>
      <c r="C8" s="15">
        <v>9</v>
      </c>
      <c r="D8" s="15">
        <v>16</v>
      </c>
      <c r="E8" s="15">
        <v>16</v>
      </c>
      <c r="F8" s="15">
        <v>15</v>
      </c>
      <c r="G8" s="15">
        <f t="shared" si="0"/>
        <v>71</v>
      </c>
      <c r="H8" s="16">
        <f t="shared" si="1"/>
        <v>3</v>
      </c>
    </row>
    <row r="9" spans="1:8" x14ac:dyDescent="0.25">
      <c r="A9" s="22" t="s">
        <v>23</v>
      </c>
      <c r="B9" s="15">
        <v>15</v>
      </c>
      <c r="C9" s="15">
        <v>15</v>
      </c>
      <c r="D9" s="15">
        <v>18</v>
      </c>
      <c r="E9" s="15">
        <v>20</v>
      </c>
      <c r="F9" s="15">
        <v>15</v>
      </c>
      <c r="G9" s="15">
        <f t="shared" si="0"/>
        <v>83</v>
      </c>
      <c r="H9" s="16">
        <f t="shared" si="1"/>
        <v>4</v>
      </c>
    </row>
    <row r="10" spans="1:8" x14ac:dyDescent="0.25">
      <c r="A10" s="22" t="s">
        <v>24</v>
      </c>
      <c r="B10" s="15">
        <v>18</v>
      </c>
      <c r="C10" s="15">
        <v>16</v>
      </c>
      <c r="D10" s="15">
        <v>17</v>
      </c>
      <c r="E10" s="15">
        <v>20</v>
      </c>
      <c r="F10" s="15">
        <v>17</v>
      </c>
      <c r="G10" s="15">
        <f t="shared" si="0"/>
        <v>88</v>
      </c>
      <c r="H10" s="16">
        <f t="shared" si="1"/>
        <v>4</v>
      </c>
    </row>
    <row r="11" spans="1:8" x14ac:dyDescent="0.25">
      <c r="A11" s="22" t="s">
        <v>25</v>
      </c>
      <c r="B11" s="15">
        <v>20</v>
      </c>
      <c r="C11" s="15">
        <v>20</v>
      </c>
      <c r="D11" s="15">
        <v>19</v>
      </c>
      <c r="E11" s="15">
        <v>12</v>
      </c>
      <c r="F11" s="15">
        <v>12</v>
      </c>
      <c r="G11" s="15">
        <f t="shared" si="0"/>
        <v>83</v>
      </c>
      <c r="H11" s="16">
        <f t="shared" si="1"/>
        <v>4</v>
      </c>
    </row>
    <row r="12" spans="1:8" x14ac:dyDescent="0.25">
      <c r="A12" s="22" t="s">
        <v>26</v>
      </c>
      <c r="B12" s="15">
        <v>19</v>
      </c>
      <c r="C12" s="15">
        <v>19</v>
      </c>
      <c r="D12" s="15">
        <v>18</v>
      </c>
      <c r="E12" s="15">
        <v>17</v>
      </c>
      <c r="F12" s="15">
        <v>19</v>
      </c>
      <c r="G12" s="15">
        <f t="shared" si="0"/>
        <v>92</v>
      </c>
      <c r="H12" s="16">
        <f t="shared" si="1"/>
        <v>5</v>
      </c>
    </row>
    <row r="13" spans="1:8" x14ac:dyDescent="0.25">
      <c r="A13" s="22" t="s">
        <v>27</v>
      </c>
      <c r="B13" s="15">
        <v>15</v>
      </c>
      <c r="C13" s="15">
        <v>17</v>
      </c>
      <c r="D13" s="15">
        <v>19</v>
      </c>
      <c r="E13" s="15">
        <v>19</v>
      </c>
      <c r="F13" s="15">
        <v>17</v>
      </c>
      <c r="G13" s="15">
        <f t="shared" si="0"/>
        <v>87</v>
      </c>
      <c r="H13" s="16">
        <f t="shared" si="1"/>
        <v>4</v>
      </c>
    </row>
    <row r="14" spans="1:8" x14ac:dyDescent="0.25">
      <c r="A14" s="22" t="s">
        <v>28</v>
      </c>
      <c r="B14" s="15">
        <v>18</v>
      </c>
      <c r="C14" s="15">
        <v>17</v>
      </c>
      <c r="D14" s="15">
        <v>19</v>
      </c>
      <c r="E14" s="15">
        <v>18</v>
      </c>
      <c r="F14" s="15">
        <v>19</v>
      </c>
      <c r="G14" s="15">
        <f t="shared" si="0"/>
        <v>91</v>
      </c>
      <c r="H14" s="16">
        <f>IF(G14&lt;=30,1,IF(G14&lt;=50,2,IF(G14&lt;=75,3,IF(G14&lt;=90,4,5))))</f>
        <v>5</v>
      </c>
    </row>
    <row r="15" spans="1:8" ht="13.8" thickBot="1" x14ac:dyDescent="0.3">
      <c r="A15" s="23" t="s">
        <v>29</v>
      </c>
      <c r="B15" s="17">
        <v>18</v>
      </c>
      <c r="C15" s="17">
        <v>18</v>
      </c>
      <c r="D15" s="17">
        <v>12</v>
      </c>
      <c r="E15" s="17">
        <v>19</v>
      </c>
      <c r="F15" s="17">
        <v>19</v>
      </c>
      <c r="G15" s="17">
        <f t="shared" si="0"/>
        <v>86</v>
      </c>
      <c r="H15" s="18">
        <f>IF(G15&lt;=30,1,IF(G15&lt;=50,2,IF(G15&lt;=75,3,IF(G15&lt;=90,4,5))))</f>
        <v>4</v>
      </c>
    </row>
    <row r="16" spans="1:8" ht="13.8" thickTop="1" x14ac:dyDescent="0.25"/>
  </sheetData>
  <autoFilter ref="H3:H15"/>
  <mergeCells count="1">
    <mergeCell ref="A1:H1"/>
  </mergeCells>
  <phoneticPr fontId="3" type="noConversion"/>
  <printOptions horizontalCentered="1" gridLines="1"/>
  <pageMargins left="0.19685039370078741" right="0.19685039370078741" top="0.59055118110236227" bottom="0.59055118110236227" header="0.51181102362204722" footer="0.51181102362204722"/>
  <pageSetup paperSize="9" scale="1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Diagramok</vt:lpstr>
      </vt:variant>
      <vt:variant>
        <vt:i4>5</vt:i4>
      </vt:variant>
    </vt:vector>
  </HeadingPairs>
  <TitlesOfParts>
    <vt:vector size="10" baseType="lpstr">
      <vt:lpstr>Osztálypénz</vt:lpstr>
      <vt:lpstr>Életkor</vt:lpstr>
      <vt:lpstr>Villanypásztor</vt:lpstr>
      <vt:lpstr>Fürdővíz</vt:lpstr>
      <vt:lpstr>Osztályzás</vt:lpstr>
      <vt:lpstr>OsztálypénzDiagram1</vt:lpstr>
      <vt:lpstr>OsztálypénzDiagram2</vt:lpstr>
      <vt:lpstr>OsztályzásDiagram1</vt:lpstr>
      <vt:lpstr>OsztályzásDiagram2</vt:lpstr>
      <vt:lpstr>OsztályzásDiagram3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IMRE ÁLTALÁNOS ISKOLA</dc:creator>
  <cp:lastModifiedBy>KP</cp:lastModifiedBy>
  <cp:lastPrinted>2023-11-03T14:11:45Z</cp:lastPrinted>
  <dcterms:created xsi:type="dcterms:W3CDTF">2000-04-03T13:44:29Z</dcterms:created>
  <dcterms:modified xsi:type="dcterms:W3CDTF">2023-11-03T14:22:40Z</dcterms:modified>
</cp:coreProperties>
</file>