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Palkó\TanariTanfolyamExcel\"/>
    </mc:Choice>
  </mc:AlternateContent>
  <bookViews>
    <workbookView xWindow="0" yWindow="0" windowWidth="21600" windowHeight="9885"/>
  </bookViews>
  <sheets>
    <sheet name="félévi eredmények" sheetId="1" r:id="rId1"/>
    <sheet name="Munka2" sheetId="2" r:id="rId2"/>
    <sheet name="Munka3" sheetId="3" r:id="rId3"/>
  </sheets>
  <definedNames>
    <definedName name="Tanulók_átlaga">'félévi eredmények'!$I$7,'félévi eredmények'!$C$7,'félévi eredmények'!$C$8,'félévi eredmények'!$I$8,'félévi eredmények'!$C$10,'félévi eredmények'!$I$10,'félévi eredmények'!$C$11,'félévi eredmények'!$C$12,'félévi eredmények'!$C$13,'félévi eredmények'!$I$13,'félévi eredmények'!$I$12,'félévi eredmények'!$I$11</definedName>
  </definedNames>
  <calcPr calcId="152511"/>
</workbook>
</file>

<file path=xl/calcChain.xml><?xml version="1.0" encoding="utf-8"?>
<calcChain xmlns="http://schemas.openxmlformats.org/spreadsheetml/2006/main">
  <c r="E17" i="1" l="1"/>
  <c r="F17" i="1"/>
  <c r="G17" i="1"/>
  <c r="H17" i="1"/>
  <c r="D17" i="1"/>
  <c r="J5" i="1"/>
  <c r="J6" i="1"/>
  <c r="J12" i="1"/>
  <c r="J10" i="1"/>
  <c r="J14" i="1"/>
  <c r="J7" i="1"/>
  <c r="J11" i="1"/>
  <c r="J9" i="1"/>
  <c r="J8" i="1"/>
  <c r="J13" i="1"/>
  <c r="D22" i="1" l="1"/>
  <c r="D21" i="1"/>
  <c r="E16" i="1"/>
  <c r="F16" i="1"/>
  <c r="G16" i="1"/>
  <c r="H16" i="1"/>
  <c r="D16" i="1"/>
  <c r="D23" i="1"/>
  <c r="I5" i="1"/>
  <c r="I6" i="1"/>
  <c r="I12" i="1"/>
  <c r="I10" i="1"/>
  <c r="I14" i="1"/>
  <c r="I7" i="1"/>
  <c r="I11" i="1"/>
  <c r="I9" i="1"/>
  <c r="I8" i="1"/>
  <c r="I13" i="1"/>
  <c r="D18" i="1" l="1"/>
  <c r="D20" i="1"/>
  <c r="D19" i="1"/>
</calcChain>
</file>

<file path=xl/sharedStrings.xml><?xml version="1.0" encoding="utf-8"?>
<sst xmlns="http://schemas.openxmlformats.org/spreadsheetml/2006/main" count="28" uniqueCount="28">
  <si>
    <t>9.G</t>
  </si>
  <si>
    <t>Osztálynévsor</t>
  </si>
  <si>
    <t>Nehéz Szilárd</t>
  </si>
  <si>
    <t>Esti Kornél</t>
  </si>
  <si>
    <t>Kő János</t>
  </si>
  <si>
    <t>Major Gizi</t>
  </si>
  <si>
    <t>Szép Ella</t>
  </si>
  <si>
    <t>Földes Virág</t>
  </si>
  <si>
    <t>Haja Donna</t>
  </si>
  <si>
    <t>Major Anna</t>
  </si>
  <si>
    <t>Hopp Juliska</t>
  </si>
  <si>
    <t>Halas Géza</t>
  </si>
  <si>
    <t>Tanulók átlaga</t>
  </si>
  <si>
    <t>Irodalom</t>
  </si>
  <si>
    <t>Nyelvtan</t>
  </si>
  <si>
    <t>Történelem</t>
  </si>
  <si>
    <t>Matematika</t>
  </si>
  <si>
    <t>Hány tantárgyból bukik?</t>
  </si>
  <si>
    <t>Tantárgyak</t>
  </si>
  <si>
    <t>A tantárgyak átlag:</t>
  </si>
  <si>
    <t>Tantárgyanként a bukások száma:</t>
  </si>
  <si>
    <t>Mennyi az osztályátlaga?</t>
  </si>
  <si>
    <t>Mennyi lett a legjobb tanulói átlag?</t>
  </si>
  <si>
    <t>Mennyi lett a legrosszabb tanulói átlag?</t>
  </si>
  <si>
    <t>Irodalomból hány tanuló kapott ötöst?</t>
  </si>
  <si>
    <t>Összesen hány tanuló bukott meg?</t>
  </si>
  <si>
    <t>Angol</t>
  </si>
  <si>
    <t>Angolból hány tanuló bukott meg?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</si>
</sst>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&quot; tanuló&quot;"/>
  </numFmts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5" borderId="4" xfId="0" applyFill="1" applyBorder="1"/>
    <xf numFmtId="0" fontId="0" fillId="6" borderId="4" xfId="0" applyFill="1" applyBorder="1"/>
    <xf numFmtId="0" fontId="2" fillId="2" borderId="4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 wrapText="1"/>
    </xf>
    <xf numFmtId="0" fontId="0" fillId="0" borderId="0" xfId="0" applyAlignment="1"/>
    <xf numFmtId="0" fontId="0" fillId="0" borderId="4" xfId="0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Border="1"/>
    <xf numFmtId="0" fontId="0" fillId="5" borderId="8" xfId="0" applyFill="1" applyBorder="1"/>
    <xf numFmtId="0" fontId="0" fillId="3" borderId="7" xfId="0" applyFill="1" applyBorder="1" applyAlignment="1">
      <alignment vertical="center"/>
    </xf>
    <xf numFmtId="0" fontId="0" fillId="6" borderId="8" xfId="0" applyFill="1" applyBorder="1"/>
    <xf numFmtId="0" fontId="2" fillId="2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Tanulói átlagok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'félévi eredmények'!$C$5:$C$14</c:f>
              <c:strCache>
                <c:ptCount val="10"/>
                <c:pt idx="0">
                  <c:v>Esti Kornél</c:v>
                </c:pt>
                <c:pt idx="1">
                  <c:v>Földes Virág</c:v>
                </c:pt>
                <c:pt idx="2">
                  <c:v>Haja Donna</c:v>
                </c:pt>
                <c:pt idx="3">
                  <c:v>Halas Géza</c:v>
                </c:pt>
                <c:pt idx="4">
                  <c:v>Hopp Juliska</c:v>
                </c:pt>
                <c:pt idx="5">
                  <c:v>Kő János</c:v>
                </c:pt>
                <c:pt idx="6">
                  <c:v>Major Anna</c:v>
                </c:pt>
                <c:pt idx="7">
                  <c:v>Major Gizi</c:v>
                </c:pt>
                <c:pt idx="8">
                  <c:v>Nehéz Szilárd</c:v>
                </c:pt>
                <c:pt idx="9">
                  <c:v>Szép Ella</c:v>
                </c:pt>
              </c:strCache>
            </c:strRef>
          </c:cat>
          <c:val>
            <c:numRef>
              <c:f>'félévi eredmények'!$I$5:$I$14</c:f>
              <c:numCache>
                <c:formatCode>General</c:formatCode>
                <c:ptCount val="10"/>
                <c:pt idx="0">
                  <c:v>5</c:v>
                </c:pt>
                <c:pt idx="1">
                  <c:v>4.2</c:v>
                </c:pt>
                <c:pt idx="2">
                  <c:v>4</c:v>
                </c:pt>
                <c:pt idx="3">
                  <c:v>4.2</c:v>
                </c:pt>
                <c:pt idx="4">
                  <c:v>3.4</c:v>
                </c:pt>
                <c:pt idx="5">
                  <c:v>1.8</c:v>
                </c:pt>
                <c:pt idx="6">
                  <c:v>3.2</c:v>
                </c:pt>
                <c:pt idx="7">
                  <c:v>2.8</c:v>
                </c:pt>
                <c:pt idx="8">
                  <c:v>1.6</c:v>
                </c:pt>
                <c:pt idx="9">
                  <c:v>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10997552"/>
        <c:axId val="310992848"/>
      </c:barChart>
      <c:catAx>
        <c:axId val="310997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0992848"/>
        <c:crosses val="autoZero"/>
        <c:auto val="1"/>
        <c:lblAlgn val="ctr"/>
        <c:lblOffset val="100"/>
        <c:noMultiLvlLbl val="0"/>
      </c:catAx>
      <c:valAx>
        <c:axId val="310992848"/>
        <c:scaling>
          <c:orientation val="minMax"/>
          <c:max val="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1099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17</xdr:row>
      <xdr:rowOff>38100</xdr:rowOff>
    </xdr:from>
    <xdr:to>
      <xdr:col>13</xdr:col>
      <xdr:colOff>600075</xdr:colOff>
      <xdr:row>24</xdr:row>
      <xdr:rowOff>171450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23"/>
  <sheetViews>
    <sheetView tabSelected="1" topLeftCell="A4" workbookViewId="0">
      <selection activeCell="K16" sqref="K16"/>
    </sheetView>
  </sheetViews>
  <sheetFormatPr defaultRowHeight="15" x14ac:dyDescent="0.25"/>
  <cols>
    <col min="2" max="2" width="4.5703125" customWidth="1"/>
    <col min="3" max="3" width="19.85546875" bestFit="1" customWidth="1"/>
    <col min="7" max="7" width="11.140625" bestFit="1" customWidth="1"/>
    <col min="8" max="8" width="11.5703125" bestFit="1" customWidth="1"/>
    <col min="10" max="10" width="11.140625" bestFit="1" customWidth="1"/>
  </cols>
  <sheetData>
    <row r="1" spans="2:10" ht="15.75" thickBot="1" x14ac:dyDescent="0.3"/>
    <row r="2" spans="2:10" x14ac:dyDescent="0.25">
      <c r="D2" s="24" t="s">
        <v>18</v>
      </c>
      <c r="E2" s="25"/>
      <c r="F2" s="25"/>
      <c r="G2" s="25"/>
      <c r="H2" s="26"/>
    </row>
    <row r="3" spans="2:10" ht="15.75" thickBot="1" x14ac:dyDescent="0.3">
      <c r="B3" s="13"/>
      <c r="C3" s="13"/>
      <c r="D3" s="27"/>
      <c r="E3" s="28"/>
      <c r="F3" s="28"/>
      <c r="G3" s="28"/>
      <c r="H3" s="29"/>
    </row>
    <row r="4" spans="2:10" ht="45.75" thickBot="1" x14ac:dyDescent="0.3">
      <c r="B4" s="16" t="s">
        <v>0</v>
      </c>
      <c r="C4" s="16" t="s">
        <v>1</v>
      </c>
      <c r="D4" s="19" t="s">
        <v>13</v>
      </c>
      <c r="E4" s="19" t="s">
        <v>14</v>
      </c>
      <c r="F4" s="19" t="s">
        <v>26</v>
      </c>
      <c r="G4" s="19" t="s">
        <v>15</v>
      </c>
      <c r="H4" s="19" t="s">
        <v>16</v>
      </c>
      <c r="I4" s="21" t="s">
        <v>12</v>
      </c>
      <c r="J4" s="20" t="s">
        <v>17</v>
      </c>
    </row>
    <row r="5" spans="2:10" x14ac:dyDescent="0.25">
      <c r="B5" s="14">
        <v>1</v>
      </c>
      <c r="C5" s="15" t="s">
        <v>3</v>
      </c>
      <c r="D5" s="17">
        <v>5</v>
      </c>
      <c r="E5" s="17">
        <v>5</v>
      </c>
      <c r="F5" s="17">
        <v>5</v>
      </c>
      <c r="G5" s="17">
        <v>5</v>
      </c>
      <c r="H5" s="17">
        <v>5</v>
      </c>
      <c r="I5" s="18">
        <f>AVERAGE(D5:H5)</f>
        <v>5</v>
      </c>
      <c r="J5" s="18">
        <f>COUNTIF(D5:H5,1)</f>
        <v>0</v>
      </c>
    </row>
    <row r="6" spans="2:10" x14ac:dyDescent="0.25">
      <c r="B6" s="1">
        <v>2</v>
      </c>
      <c r="C6" s="2" t="s">
        <v>7</v>
      </c>
      <c r="D6" s="3">
        <v>3</v>
      </c>
      <c r="E6" s="3">
        <v>4</v>
      </c>
      <c r="F6" s="3">
        <v>4</v>
      </c>
      <c r="G6" s="3">
        <v>5</v>
      </c>
      <c r="H6" s="3">
        <v>5</v>
      </c>
      <c r="I6" s="4">
        <f>AVERAGE(D6:H6)</f>
        <v>4.2</v>
      </c>
      <c r="J6" s="18">
        <f>COUNTIF(D6:H6,1)</f>
        <v>0</v>
      </c>
    </row>
    <row r="7" spans="2:10" x14ac:dyDescent="0.25">
      <c r="B7" s="1">
        <v>3</v>
      </c>
      <c r="C7" s="2" t="s">
        <v>8</v>
      </c>
      <c r="D7" s="3">
        <v>5</v>
      </c>
      <c r="E7" s="3">
        <v>3</v>
      </c>
      <c r="F7" s="3">
        <v>3</v>
      </c>
      <c r="G7" s="3">
        <v>4</v>
      </c>
      <c r="H7" s="3">
        <v>5</v>
      </c>
      <c r="I7" s="4">
        <f>AVERAGE(D7:H7)</f>
        <v>4</v>
      </c>
      <c r="J7" s="18">
        <f>COUNTIF(D7:H7,1)</f>
        <v>0</v>
      </c>
    </row>
    <row r="8" spans="2:10" x14ac:dyDescent="0.25">
      <c r="B8" s="1">
        <v>4</v>
      </c>
      <c r="C8" s="2" t="s">
        <v>11</v>
      </c>
      <c r="D8" s="3">
        <v>4</v>
      </c>
      <c r="E8" s="3">
        <v>5</v>
      </c>
      <c r="F8" s="3">
        <v>5</v>
      </c>
      <c r="G8" s="3">
        <v>3</v>
      </c>
      <c r="H8" s="3">
        <v>4</v>
      </c>
      <c r="I8" s="4">
        <f>AVERAGE(D8:H8)</f>
        <v>4.2</v>
      </c>
      <c r="J8" s="18">
        <f>COUNTIF(D8:H8,1)</f>
        <v>0</v>
      </c>
    </row>
    <row r="9" spans="2:10" x14ac:dyDescent="0.25">
      <c r="B9" s="1">
        <v>5</v>
      </c>
      <c r="C9" s="2" t="s">
        <v>10</v>
      </c>
      <c r="D9" s="3">
        <v>5</v>
      </c>
      <c r="E9" s="3">
        <v>2</v>
      </c>
      <c r="F9" s="3">
        <v>2</v>
      </c>
      <c r="G9" s="3">
        <v>5</v>
      </c>
      <c r="H9" s="3">
        <v>3</v>
      </c>
      <c r="I9" s="4">
        <f>AVERAGE(D9:H9)</f>
        <v>3.4</v>
      </c>
      <c r="J9" s="18">
        <f>COUNTIF(D9:H9,1)</f>
        <v>0</v>
      </c>
    </row>
    <row r="10" spans="2:10" x14ac:dyDescent="0.25">
      <c r="B10" s="1">
        <v>6</v>
      </c>
      <c r="C10" s="2" t="s">
        <v>4</v>
      </c>
      <c r="D10" s="3">
        <v>2</v>
      </c>
      <c r="E10" s="3">
        <v>2</v>
      </c>
      <c r="F10" s="3">
        <v>1</v>
      </c>
      <c r="G10" s="3">
        <v>2</v>
      </c>
      <c r="H10" s="3">
        <v>2</v>
      </c>
      <c r="I10" s="4">
        <f>AVERAGE(D10:H10)</f>
        <v>1.8</v>
      </c>
      <c r="J10" s="18">
        <f>COUNTIF(D10:H10,1)</f>
        <v>1</v>
      </c>
    </row>
    <row r="11" spans="2:10" x14ac:dyDescent="0.25">
      <c r="B11" s="1">
        <v>7</v>
      </c>
      <c r="C11" s="2" t="s">
        <v>9</v>
      </c>
      <c r="D11" s="3">
        <v>5</v>
      </c>
      <c r="E11" s="3">
        <v>1</v>
      </c>
      <c r="F11" s="3">
        <v>4</v>
      </c>
      <c r="G11" s="3">
        <v>2</v>
      </c>
      <c r="H11" s="3">
        <v>4</v>
      </c>
      <c r="I11" s="4">
        <f>AVERAGE(D11:H11)</f>
        <v>3.2</v>
      </c>
      <c r="J11" s="18">
        <f>COUNTIF(D11:H11,1)</f>
        <v>1</v>
      </c>
    </row>
    <row r="12" spans="2:10" x14ac:dyDescent="0.25">
      <c r="B12" s="1">
        <v>8</v>
      </c>
      <c r="C12" s="2" t="s">
        <v>5</v>
      </c>
      <c r="D12" s="3">
        <v>2</v>
      </c>
      <c r="E12" s="3">
        <v>3</v>
      </c>
      <c r="F12" s="3">
        <v>1</v>
      </c>
      <c r="G12" s="3">
        <v>3</v>
      </c>
      <c r="H12" s="3">
        <v>5</v>
      </c>
      <c r="I12" s="4">
        <f>AVERAGE(D12:H12)</f>
        <v>2.8</v>
      </c>
      <c r="J12" s="18">
        <f>COUNTIF(D12:H12,1)</f>
        <v>1</v>
      </c>
    </row>
    <row r="13" spans="2:10" x14ac:dyDescent="0.25">
      <c r="B13" s="1">
        <v>9</v>
      </c>
      <c r="C13" s="2" t="s">
        <v>2</v>
      </c>
      <c r="D13" s="3">
        <v>3</v>
      </c>
      <c r="E13" s="3">
        <v>2</v>
      </c>
      <c r="F13" s="3">
        <v>1</v>
      </c>
      <c r="G13" s="3">
        <v>1</v>
      </c>
      <c r="H13" s="3">
        <v>1</v>
      </c>
      <c r="I13" s="4">
        <f>AVERAGE(D13:H13)</f>
        <v>1.6</v>
      </c>
      <c r="J13" s="18">
        <f>COUNTIF(D13:H13,1)</f>
        <v>3</v>
      </c>
    </row>
    <row r="14" spans="2:10" x14ac:dyDescent="0.25">
      <c r="B14" s="1">
        <v>10</v>
      </c>
      <c r="C14" s="2" t="s">
        <v>6</v>
      </c>
      <c r="D14" s="3">
        <v>5</v>
      </c>
      <c r="E14" s="3">
        <v>4</v>
      </c>
      <c r="F14" s="3">
        <v>5</v>
      </c>
      <c r="G14" s="3">
        <v>5</v>
      </c>
      <c r="H14" s="3">
        <v>5</v>
      </c>
      <c r="I14" s="4">
        <f>AVERAGE(D14:H14)</f>
        <v>4.8</v>
      </c>
      <c r="J14" s="18">
        <f>COUNTIF(D14:H14,1)</f>
        <v>0</v>
      </c>
    </row>
    <row r="15" spans="2:10" x14ac:dyDescent="0.25">
      <c r="B15" s="22"/>
      <c r="C15" s="22"/>
      <c r="D15" s="22"/>
      <c r="E15" s="22"/>
      <c r="F15" s="22"/>
      <c r="G15" s="22"/>
      <c r="H15" s="22"/>
      <c r="I15" s="22"/>
      <c r="J15" s="7"/>
    </row>
    <row r="16" spans="2:10" x14ac:dyDescent="0.25">
      <c r="B16" s="23"/>
      <c r="C16" s="5" t="s">
        <v>19</v>
      </c>
      <c r="D16" s="9">
        <f>AVERAGE(D5:D14)</f>
        <v>3.9</v>
      </c>
      <c r="E16" s="9">
        <f t="shared" ref="E16:H16" si="0">AVERAGE(E5:E14)</f>
        <v>3.1</v>
      </c>
      <c r="F16" s="9">
        <f t="shared" si="0"/>
        <v>3.1</v>
      </c>
      <c r="G16" s="9">
        <f t="shared" si="0"/>
        <v>3.5</v>
      </c>
      <c r="H16" s="9">
        <f t="shared" si="0"/>
        <v>3.9</v>
      </c>
    </row>
    <row r="17" spans="2:10" ht="30" x14ac:dyDescent="0.25">
      <c r="B17" s="23"/>
      <c r="C17" s="6" t="s">
        <v>20</v>
      </c>
      <c r="D17" s="9">
        <f>COUNTIF(D5:D14,1)</f>
        <v>0</v>
      </c>
      <c r="E17" s="9">
        <f t="shared" ref="E17:H17" si="1">COUNTIF(E5:E14,1)</f>
        <v>1</v>
      </c>
      <c r="F17" s="9">
        <f t="shared" si="1"/>
        <v>3</v>
      </c>
      <c r="G17" s="9">
        <f t="shared" si="1"/>
        <v>1</v>
      </c>
      <c r="H17" s="9">
        <f t="shared" si="1"/>
        <v>1</v>
      </c>
      <c r="J17" s="7"/>
    </row>
    <row r="18" spans="2:10" ht="45" x14ac:dyDescent="0.25">
      <c r="B18" s="23"/>
      <c r="C18" s="8" t="s">
        <v>22</v>
      </c>
      <c r="D18" s="9">
        <f>MAX(I5:I14)</f>
        <v>5</v>
      </c>
      <c r="E18" s="12"/>
      <c r="F18" s="12"/>
      <c r="G18" s="12"/>
      <c r="H18" s="12"/>
    </row>
    <row r="19" spans="2:10" ht="45" x14ac:dyDescent="0.25">
      <c r="B19" s="23"/>
      <c r="C19" s="8" t="s">
        <v>23</v>
      </c>
      <c r="D19" s="9">
        <f>MIN(I5:I14)</f>
        <v>1.6</v>
      </c>
      <c r="E19" s="12"/>
      <c r="F19" s="12"/>
      <c r="G19" s="12"/>
      <c r="H19" s="12"/>
    </row>
    <row r="20" spans="2:10" ht="30" x14ac:dyDescent="0.25">
      <c r="B20" s="23"/>
      <c r="C20" s="10" t="s">
        <v>21</v>
      </c>
      <c r="D20" s="9">
        <f>AVERAGE(I5:I14)</f>
        <v>3.5</v>
      </c>
      <c r="E20" s="12"/>
      <c r="F20" s="12"/>
      <c r="G20" s="12"/>
      <c r="H20" s="12"/>
    </row>
    <row r="21" spans="2:10" ht="30" x14ac:dyDescent="0.25">
      <c r="B21" s="23"/>
      <c r="C21" s="10" t="s">
        <v>24</v>
      </c>
      <c r="D21" s="11">
        <f>COUNTIF(D5:D14,5)</f>
        <v>5</v>
      </c>
      <c r="E21" s="12"/>
      <c r="F21" s="12"/>
      <c r="G21" s="12"/>
      <c r="H21" s="12"/>
    </row>
    <row r="22" spans="2:10" ht="30" x14ac:dyDescent="0.25">
      <c r="B22" s="23"/>
      <c r="C22" s="6" t="s">
        <v>27</v>
      </c>
      <c r="D22" s="11">
        <f>COUNTIF(F5:F14,1)</f>
        <v>3</v>
      </c>
      <c r="E22" s="12"/>
      <c r="F22" s="12"/>
      <c r="G22" s="12"/>
      <c r="H22" s="12"/>
    </row>
    <row r="23" spans="2:10" ht="30" x14ac:dyDescent="0.25">
      <c r="B23" s="23"/>
      <c r="C23" s="6" t="s">
        <v>25</v>
      </c>
      <c r="D23" s="11">
        <f>COUNTIFS(J5:J14,"&gt;0")</f>
        <v>4</v>
      </c>
      <c r="E23" s="12"/>
      <c r="F23" s="12"/>
      <c r="G23" s="12"/>
      <c r="H23" s="12"/>
    </row>
  </sheetData>
  <sortState ref="C5:J14">
    <sortCondition ref="C4"/>
  </sortState>
  <mergeCells count="1">
    <mergeCell ref="D2:H3"/>
  </mergeCells>
  <printOptions horizontalCentered="1"/>
  <pageMargins left="0" right="0" top="0.74803149606299213" bottom="0" header="0.31496062992125984" footer="0.31496062992125984"/>
  <pageSetup paperSize="9" orientation="landscape" horizontalDpi="300" verticalDpi="300" r:id="rId1"/>
  <headerFooter>
    <oddHeader>&amp;LFélévi tantárgyi eredmények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félévi eredmények</vt:lpstr>
      <vt:lpstr>Munka2</vt:lpstr>
      <vt:lpstr>Munka3</vt:lpstr>
      <vt:lpstr>Tanulók_átlaga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Kovács</cp:lastModifiedBy>
  <cp:lastPrinted>2016-03-29T14:50:22Z</cp:lastPrinted>
  <dcterms:created xsi:type="dcterms:W3CDTF">2016-03-21T21:51:42Z</dcterms:created>
  <dcterms:modified xsi:type="dcterms:W3CDTF">2016-03-29T14:50:54Z</dcterms:modified>
</cp:coreProperties>
</file>